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35114802N\Desktop\docs x accessibilitat\"/>
    </mc:Choice>
  </mc:AlternateContent>
  <bookViews>
    <workbookView xWindow="0" yWindow="0" windowWidth="19200" windowHeight="7065"/>
  </bookViews>
  <sheets>
    <sheet name="Control" sheetId="13" r:id="rId1"/>
    <sheet name="Instruccions" sheetId="11" r:id="rId2"/>
    <sheet name="Quadre comandament" sheetId="12" r:id="rId3"/>
    <sheet name="1" sheetId="3" r:id="rId4"/>
    <sheet name="2" sheetId="4" r:id="rId5"/>
    <sheet name="3" sheetId="5" r:id="rId6"/>
    <sheet name="4" sheetId="6" r:id="rId7"/>
    <sheet name="5" sheetId="7" r:id="rId8"/>
    <sheet name="6" sheetId="8" r:id="rId9"/>
    <sheet name="7" sheetId="10" r:id="rId10"/>
    <sheet name="8" sheetId="9" r:id="rId11"/>
    <sheet name="Full2" sheetId="2" state="hidden" r:id="rId12"/>
  </sheets>
  <definedNames>
    <definedName name="_xlnm.Print_Area" localSheetId="3">'1'!$A$1:$C$25</definedName>
    <definedName name="_xlnm.Print_Area" localSheetId="4">'2'!$A$1:$C$25</definedName>
    <definedName name="_xlnm.Print_Area" localSheetId="5">'3'!$A$1:$C$15</definedName>
    <definedName name="_xlnm.Print_Area" localSheetId="6">'4'!$A$1:$D$12</definedName>
    <definedName name="_xlnm.Print_Area" localSheetId="7">'5'!$A$1:$C$24</definedName>
    <definedName name="_xlnm.Print_Area" localSheetId="8">'6'!$A$1:$C$19</definedName>
    <definedName name="_xlnm.Print_Area" localSheetId="9">'7'!$A$1:$C$14</definedName>
    <definedName name="_xlnm.Print_Area" localSheetId="10">'8'!$A$1:$C$15</definedName>
    <definedName name="_xlnm.Print_Area" localSheetId="1">Instruccions!$B$2:$Q$27</definedName>
    <definedName name="_xlnm.Print_Area" localSheetId="2">'Quadre comandament'!$B$2:$X$29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2" l="1"/>
  <c r="Q24" i="12"/>
  <c r="Q25" i="12"/>
  <c r="M27" i="12"/>
  <c r="M23" i="12"/>
  <c r="M24" i="12"/>
  <c r="M25" i="12"/>
  <c r="M22" i="12"/>
  <c r="J27" i="12"/>
  <c r="J23" i="12"/>
  <c r="J24" i="12"/>
  <c r="J25" i="12"/>
  <c r="J22" i="12"/>
  <c r="G27" i="12"/>
  <c r="G23" i="12"/>
  <c r="G24" i="12"/>
  <c r="G25" i="12"/>
  <c r="G22" i="12"/>
  <c r="D27" i="12"/>
  <c r="D23" i="12"/>
  <c r="D24" i="12"/>
  <c r="D25" i="12"/>
  <c r="D22" i="12"/>
  <c r="L20" i="12" l="1"/>
  <c r="I20" i="12"/>
  <c r="F20" i="12"/>
  <c r="C20" i="12"/>
  <c r="M16" i="12"/>
  <c r="M12" i="12"/>
  <c r="M13" i="12"/>
  <c r="M14" i="12"/>
  <c r="M11" i="12"/>
  <c r="J16" i="12"/>
  <c r="J12" i="12"/>
  <c r="J13" i="12"/>
  <c r="J14" i="12"/>
  <c r="J11" i="12"/>
  <c r="G16" i="12"/>
  <c r="G12" i="12"/>
  <c r="G13" i="12"/>
  <c r="G14" i="12"/>
  <c r="G11" i="12"/>
  <c r="D12" i="12"/>
  <c r="D13" i="12"/>
  <c r="D14" i="12"/>
  <c r="D11" i="12"/>
  <c r="D16" i="12"/>
  <c r="Q12" i="12" l="1"/>
  <c r="Q16" i="12"/>
  <c r="V7" i="12" s="1"/>
  <c r="Q14" i="12"/>
  <c r="Q11" i="12"/>
  <c r="I9" i="12"/>
  <c r="Q13" i="12"/>
  <c r="F9" i="12"/>
  <c r="L9" i="12"/>
  <c r="C9" i="12"/>
  <c r="P9" i="12" l="1"/>
  <c r="Q23" i="12"/>
  <c r="Q22" i="12"/>
  <c r="P20" i="12" l="1"/>
</calcChain>
</file>

<file path=xl/comments1.xml><?xml version="1.0" encoding="utf-8"?>
<comments xmlns="http://schemas.openxmlformats.org/spreadsheetml/2006/main">
  <authors>
    <author>Brull Fontanilla, Helena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Brull Fontanilla, Helena:</t>
        </r>
        <r>
          <rPr>
            <sz val="9"/>
            <color indexed="81"/>
            <rFont val="Tahoma"/>
            <charset val="1"/>
          </rPr>
          <t xml:space="preserve">
tal com us indicava "Eina de verificació de la presència"</t>
        </r>
      </text>
    </comment>
  </commentList>
</comments>
</file>

<file path=xl/sharedStrings.xml><?xml version="1.0" encoding="utf-8"?>
<sst xmlns="http://schemas.openxmlformats.org/spreadsheetml/2006/main" count="209" uniqueCount="134">
  <si>
    <t>Sí</t>
  </si>
  <si>
    <t>No</t>
  </si>
  <si>
    <t>P</t>
  </si>
  <si>
    <t>N/A</t>
  </si>
  <si>
    <t>Es preveu que homes i dones formin part dels equips de treball?</t>
  </si>
  <si>
    <t>Es preveu que formin part dels equips de treball persones expertes, incloses persones que pertanyen a les unitats d’igualtat de gènere?</t>
  </si>
  <si>
    <t>S’han establert fórmules de col·laboració interdepartamentals, com ara les unitats d’igualtat de gènere de les conselleries implicades en el desenvolupament?</t>
  </si>
  <si>
    <t>Es fa referència explícita a organismes institucionals (instituts, comitès, unitats, etc.) especialitzats a vetllar pel compliment de la legislació vigent en matèria d’igualtat de gènere?</t>
  </si>
  <si>
    <t>S’han establert mesures per facilitar la participació d’homes i dones en els equips de treball en igualtat de condicions?</t>
  </si>
  <si>
    <t>Les dades es recullen i s’exposen desagregades per sexe?</t>
  </si>
  <si>
    <t>S’han utilitzat indicadors sensibles al gènere?</t>
  </si>
  <si>
    <t>S’han identificat factors i recursos que puguin estar actuant com a actius en gènere?</t>
  </si>
  <si>
    <t>S’han establert mesures per a la participació de dones i homes en el procés d’anàlisi i diagnosi de la situació?</t>
  </si>
  <si>
    <t>Han participat en el procés d’anàlisi i diagnosi de la situació dones i homes que puguin representar les necessitats de col·lectius amb necessitats específiques d’interès dins de l’àmbit d’actuació del pla?</t>
  </si>
  <si>
    <t>S’han recollit dades de diversos col·lectius de dones i homes en possible situació de més gran vulnerabilitat?</t>
  </si>
  <si>
    <t>L’anàlisi i diagnosi de la situació ha servit per detectar necessitats específiques en dones i homes tenint en compte tant coneixements acadèmics i científics com coneixements provinents de col·lectius d’interès, associacions, etc.?</t>
  </si>
  <si>
    <t>Els principis rectors es formulen tenint en compte la importància del procés de seguiment i avaluació d’aspectes relatius a igualtat i equitat de gènere?</t>
  </si>
  <si>
    <t>S’expliciten en els principis rectors aspectes de comunicació, difusió i impacte social seguint una perspectiva de gènere?</t>
  </si>
  <si>
    <t>Es formulen objectius que atenen les necessitats específiques identificades en homes i dones?</t>
  </si>
  <si>
    <t>Es formulen objectius específics sobre l’abordatge de les inequitats de gènere en el marc d’actuació del pla?</t>
  </si>
  <si>
    <t>S’identifiquen clarament mesures i actuacions (accions positives i/o de transversalitat) per aplicar la perspectiva de gènere?</t>
  </si>
  <si>
    <t>Es formulen mesures i actuacions partint de les desigualtats de gènere detectades en l’anàlisi i diagnosi de situació?</t>
  </si>
  <si>
    <t>Les actuacions són definides sobre la base de resultats i canvis socials esperats en el sistema de gènere?</t>
  </si>
  <si>
    <t>La presa de decisions respecte a les mesures i actuacions ha estat assessorada per departaments o persones especialitzades en gènere?</t>
  </si>
  <si>
    <t>La presa de decisions disposa d’una avaluació d’impacte de gènere que informi sobre els efectes a curt i llarg termini de la intervenció sobre la igualtat d’oportunitats entre dones i homes?</t>
  </si>
  <si>
    <t>La formulació d’actuacions parteix del fet de tenir en compte les necessitats i expectatives detectades en dones i homes?</t>
  </si>
  <si>
    <t>Les mesures i actuacions fomenten el desenvolupament d’estudis específics centrats en l’anàlisi de condicions de vida i circumstàncies socials concretes des d’una perspectiva de gènere?</t>
  </si>
  <si>
    <t>Les propostes estan formulades atenent tant el coneixement acadèmic i científic com el coneixement provinent de col·lectius d’interès, associacions, etc.?</t>
  </si>
  <si>
    <t>Es té en compte la implementació d’una anàlisi explicativa de gènere de les dades recollides?</t>
  </si>
  <si>
    <t>Es preveu la integració de la perspectiva de gènere en el sistema de gestió de qualitat?</t>
  </si>
  <si>
    <t>La recollida de dades sobre el procés de seguiment i avaluació ha estat dissenyada de manera que es recopili informació desagregada per sexe?</t>
  </si>
  <si>
    <t>S’han elaborat indicadors sensibles al gènere que permetin analitzar les desigualtats per raó de sexe, així com d’altres variables d’estratificació socials?</t>
  </si>
  <si>
    <t>Es preveu l’establiment d’una comissió de seguiment i/o avaluació que inclogui persones expertes en desigualtats socials i de gènere?</t>
  </si>
  <si>
    <t>Els instruments utilitzats són sensibles al gènere i permeten analitzar de manera diferencial la situació de dones i homes?</t>
  </si>
  <si>
    <t>S’especifiquen els recursos (humans i financers) necessaris per a la incorporació de la perspectiva de gènere?</t>
  </si>
  <si>
    <t>Es preveuen actuacions orientades a cobrir necessitats de formació en gènere a persones involucrades en el disseny del pla?</t>
  </si>
  <si>
    <t>S’estableix una estratègia per a la difusió que ressalti el valor afegit que suposa la incorporació de la perspectiva de gènere?</t>
  </si>
  <si>
    <t>Es preveu l’ús d’un llenguatge inclusiu en la redacció del pla, de manera que aquest no sigui androcèntric ni sexista?</t>
  </si>
  <si>
    <t>L’estratègia de comunicació i difusió del pla preveu la diversificació de missatges, suports i canals tenint en compte la població diana de dones i homes?</t>
  </si>
  <si>
    <r>
      <t xml:space="preserve">Es considera que el que planteja la pregunta </t>
    </r>
    <r>
      <rPr>
        <b/>
        <sz val="8"/>
        <color theme="1"/>
        <rFont val="Arial Narrow"/>
        <family val="2"/>
      </rPr>
      <t>SÍ</t>
    </r>
    <r>
      <rPr>
        <sz val="8"/>
        <color theme="1"/>
        <rFont val="Arial Narrow"/>
        <family val="2"/>
      </rPr>
      <t xml:space="preserve"> s’està tenint en compte.</t>
    </r>
  </si>
  <si>
    <r>
      <t xml:space="preserve">Es considera que el que planteja la pregunta </t>
    </r>
    <r>
      <rPr>
        <b/>
        <sz val="8"/>
        <color theme="1"/>
        <rFont val="Arial Narrow"/>
        <family val="2"/>
      </rPr>
      <t>NO</t>
    </r>
    <r>
      <rPr>
        <sz val="8"/>
        <color theme="1"/>
        <rFont val="Arial Narrow"/>
        <family val="2"/>
      </rPr>
      <t xml:space="preserve"> s’està tenint en compte.</t>
    </r>
  </si>
  <si>
    <r>
      <t xml:space="preserve">Es considera que la qüestió que planteja la pregunta està sent tinguda en compte només </t>
    </r>
    <r>
      <rPr>
        <b/>
        <sz val="8"/>
        <color theme="1"/>
        <rFont val="Arial Narrow"/>
        <family val="2"/>
      </rPr>
      <t>PARCIALMENT</t>
    </r>
    <r>
      <rPr>
        <sz val="8"/>
        <color theme="1"/>
        <rFont val="Arial Narrow"/>
        <family val="2"/>
      </rPr>
      <t xml:space="preserve">, és a dir, que es podria o hauria de millorar el pla en el sentit que planteja. </t>
    </r>
  </si>
  <si>
    <r>
      <t xml:space="preserve">Quan es considera que </t>
    </r>
    <r>
      <rPr>
        <b/>
        <sz val="8"/>
        <color theme="1"/>
        <rFont val="Arial Narrow"/>
        <family val="2"/>
      </rPr>
      <t>NO SE SAP</t>
    </r>
    <r>
      <rPr>
        <sz val="8"/>
        <color theme="1"/>
        <rFont val="Arial Narrow"/>
        <family val="2"/>
      </rPr>
      <t xml:space="preserve"> si el que planteja la pregunta s'ha tingut en compte en el procés de disseny del pla o, simplement, que la qüestió </t>
    </r>
    <r>
      <rPr>
        <b/>
        <sz val="8"/>
        <color theme="1"/>
        <rFont val="Arial Narrow"/>
        <family val="2"/>
      </rPr>
      <t>NO ÉS APLICABLE</t>
    </r>
    <r>
      <rPr>
        <sz val="8"/>
        <color theme="1"/>
        <rFont val="Arial Narrow"/>
        <family val="2"/>
      </rPr>
      <t>, per la raó que sigui, en el cas particular que s'està desenvolupant.</t>
    </r>
  </si>
  <si>
    <t>Resposta</t>
  </si>
  <si>
    <t>La presa de decisions es va fer en funció d’una anàlisi social i econòmica en què s’hagi tingut en compte les situacions i necessitats específiques d’homes i dones?</t>
  </si>
  <si>
    <t>Per afavorir la diagnosi de la situació des d’una perspectiva de gènere s’ha implementat una anàlisi en què s'hagi fet un enfocament multidisciplinari i s'hagin considerat mètodes tant quantitatius com qualitatius?</t>
  </si>
  <si>
    <t>Es defineixen les fites i els eixos estratègics sensibles al gènere?</t>
  </si>
  <si>
    <t>La formulació d’actuacions per abordar les necessitats detectades en dones i homes es duu a terme tenint en compte a més del gènere altres eixos de desigualtat?</t>
  </si>
  <si>
    <t>L’estratègia de difusió es dissenya tenint en compte un procés de comunicació intern i extern a la mateixa organització (agències, població diana, etc.)</t>
  </si>
  <si>
    <t>Es preveu l’elaboració de continguts i imatges que evitin la utilització d’estereotips sobre la posició social de dones i homes, i que responguin a criteris d’igualtat d’oportunitats i equilibri en les relacions de gènere?</t>
  </si>
  <si>
    <t>L’estratègia de comunicació i difusió del pla preveu la diversificació de missatges, suports i canals tingui en compte les dones i homes que constitueixen la població diana?</t>
  </si>
  <si>
    <t>Es preveu la formulació del pla, així com de tots els documents i activitats per a la difusió tenint en compte la legislació vigent sobre incorporació de la perspectiva de gènere?</t>
  </si>
  <si>
    <t>Es considera que la formulació i difusió del pla tingui en compte la diversitat existent entre les persones, fins i tot la de les dones, entre elles mateixes, i la dels homes entre ells mateixos?</t>
  </si>
  <si>
    <t>Es fa esment a la pertinença de la incorporació de la perspectiva interseccional?</t>
  </si>
  <si>
    <t>S’especifiquen els recursos (humans i financers) necessaris per a la incorporació de la perspectiva interseccional?</t>
  </si>
  <si>
    <t xml:space="preserve">Els equips de treball i espais de participació compten amb la representació de persones, entitats o referents d'aquests eixos de desigualtat? </t>
  </si>
  <si>
    <t>L’anàlisi de gènere s’ha dut a terme des de la consideració d’altres eixos de desigualtat? (nivell socioeconòmic, àrea geogràfica de residència, grups d’edat, origen ètnic, diversitat funcional, autonomia personal, orientació sexual, etc.)</t>
  </si>
  <si>
    <t>Es fa visible i es reconeix la diversitat de la població a la qual va dirigida el pla?</t>
  </si>
  <si>
    <t>Es porten a terme estratègies o iniciatives intencionadament per resoldre les necessitats que es deriven de la diversitat?</t>
  </si>
  <si>
    <t>Títol del pla:</t>
  </si>
  <si>
    <t>Acrònim del pla:</t>
  </si>
  <si>
    <t>Quadre de comandament de perspectiva de gènere i interseccionalitat</t>
  </si>
  <si>
    <t>2. Anàlisi i diagnosi de la situació</t>
  </si>
  <si>
    <t>3. Principis rectors</t>
  </si>
  <si>
    <t>Coneixen les persones participants en el procés de planificació experiències i resultats d’altres iniciatives similars desenvolupades dins del seu entorn?</t>
  </si>
  <si>
    <t>Següent &gt;</t>
  </si>
  <si>
    <t>&lt; Tornar al quadre de comandament</t>
  </si>
  <si>
    <t>4. Fites i objectius</t>
  </si>
  <si>
    <t>5. Plantejament de mesures i actuacions</t>
  </si>
  <si>
    <t>6. Seguiment i avaluació</t>
  </si>
  <si>
    <t>7. Recursos humans i financers</t>
  </si>
  <si>
    <t>8. Pla de comunicació, difusió i impacte social</t>
  </si>
  <si>
    <t>Preguntes clau</t>
  </si>
  <si>
    <t>Preguntes complementàries</t>
  </si>
  <si>
    <t>Preguntes d'interseccionalitat</t>
  </si>
  <si>
    <t>INSTRUCCIONS</t>
  </si>
  <si>
    <t>Pendents</t>
  </si>
  <si>
    <t>%</t>
  </si>
  <si>
    <t>Preguntes pendents de contestar</t>
  </si>
  <si>
    <t>% de compliment del mòdul</t>
  </si>
  <si>
    <t>Tipologia de respostes</t>
  </si>
  <si>
    <t xml:space="preserve">Amb la informació derivada de la diagnosi, es detecten similituds i diferències? </t>
  </si>
  <si>
    <t>Es fa esment en els principis rectors que les accions no mantenen ni incrementen les desigualtats?</t>
  </si>
  <si>
    <t>De les similituds i diferències detectades, s'ha previst tenir-ne en compte algunes en el disseny del pla?</t>
  </si>
  <si>
    <t xml:space="preserve">Es vetlla perquè les accions no produeixin més desigualtats? </t>
  </si>
  <si>
    <t>Es preveuen indicadors per avaluar que les desigualtats detectades en la diagnosi s’hagin reduït?</t>
  </si>
  <si>
    <t>Una vegada s'ha avaluat el pla, es preveuen més accions per arribar a la població diana que no s'ha beneficiat de la intervenció?</t>
  </si>
  <si>
    <t>Els materials s'adapten a la diversitat de la població diana (imatges, llenguatge, idioma, canals de difusió...)?</t>
  </si>
  <si>
    <t>Guia per introduir la perspectiva de gènere en la planificació en salut</t>
  </si>
  <si>
    <t>La llicència es pot consultar a la pàgina web de Creative Commons.</t>
  </si>
  <si>
    <t>Edita:</t>
  </si>
  <si>
    <t>1a edició:</t>
  </si>
  <si>
    <t>Alguns drets reservats:</t>
  </si>
  <si>
    <t>Eina en format Excel per facilitar la introducció de la perspectiva de gènere i la interseccionalitat en la planificació en salut</t>
  </si>
  <si>
    <t>© 2021, Generalitat de Catalunya. Departament de Salut</t>
  </si>
  <si>
    <t xml:space="preserve">Els continguts d’aquesta obra estan subjectes a una llicència de Reconeixement - No comercial - Sense obres derivades 4.0 Internacional. </t>
  </si>
  <si>
    <r>
      <t>Barcelona, octubre de 20</t>
    </r>
    <r>
      <rPr>
        <sz val="12"/>
        <color rgb="FF000000"/>
        <rFont val="Arial"/>
        <family val="2"/>
      </rPr>
      <t>21</t>
    </r>
  </si>
  <si>
    <t>Direcció General de Planificació en Salut</t>
  </si>
  <si>
    <t>Hi ha 86 preguntes classificades en 8 mòduls, les quals són de tres tipus:</t>
  </si>
  <si>
    <t>Al quadre de comandament de cada mòdul apareix un quadre resum amb aquest format:</t>
  </si>
  <si>
    <r>
      <t xml:space="preserve">Les respostes incorporen un color que ha de permetre, al final del procés de verificació, obtenir una valoració general a la pestanya d'inici anomenada </t>
    </r>
    <r>
      <rPr>
        <sz val="11"/>
        <color theme="1"/>
        <rFont val="Calibri"/>
        <family val="2"/>
      </rPr>
      <t>«</t>
    </r>
    <r>
      <rPr>
        <b/>
        <sz val="11"/>
        <color theme="1"/>
        <rFont val="Arial"/>
        <family val="2"/>
      </rPr>
      <t>quadre de comandament</t>
    </r>
    <r>
      <rPr>
        <sz val="11"/>
        <color theme="1"/>
        <rFont val="Calibri"/>
        <family val="2"/>
      </rPr>
      <t>»</t>
    </r>
    <r>
      <rPr>
        <sz val="11"/>
        <color theme="1"/>
        <rFont val="Arial"/>
        <family val="2"/>
      </rPr>
      <t>.</t>
    </r>
  </si>
  <si>
    <r>
      <t xml:space="preserve">Una vegada s'ha contestat el 100% de les preguntes (100% de les preguntes constestades), a la pestanya </t>
    </r>
    <r>
      <rPr>
        <b/>
        <sz val="11"/>
        <color theme="1"/>
        <rFont val="Arial"/>
        <family val="2"/>
      </rPr>
      <t>quadre de comandament</t>
    </r>
    <r>
      <rPr>
        <sz val="11"/>
        <color theme="1"/>
        <rFont val="Arial"/>
        <family val="2"/>
      </rPr>
      <t xml:space="preserve"> es pot veure la valoració de cada mòdul i la valoració global de la perspectiva de gènere i de la interseccionalitat.</t>
    </r>
  </si>
  <si>
    <t>% preguntes respostes</t>
  </si>
  <si>
    <t>Es fa esment explícit del compromís amb la igualtat de gènere segons el marc normatiu vigent?</t>
  </si>
  <si>
    <t>Les persones que participaran en el procés de planificació són coneixedores de les orientacions i recomanacions establertes per les polítiques d’igualtat en els àmbits nacional i internacional?</t>
  </si>
  <si>
    <t>Es preveu que formin part dels equips de treball dones i homes amb coneixements de com s’incorpora la perspectiva de gènere en les diferents etapes d’un procés de planificació?</t>
  </si>
  <si>
    <t>Es preveu, com a pas previ a l’elaboració del pla, la sensibilització i formació específica en matèria de gènere de persones involucrades que ho requereixin?</t>
  </si>
  <si>
    <t>S’identifiquen de forma explícita els diferents agents i parts impulsors del procés de planificació?</t>
  </si>
  <si>
    <t>La informació recollida facilita una descripció real de la situació d’homes i dones que permeti determinar-ne les similituds i diferències en l’àmbit d’actuació del pla?</t>
  </si>
  <si>
    <t>S’ha previst l’assessorament de persones expertes en gènere durant aquesta fase de desenvolupament del pla?</t>
  </si>
  <si>
    <t xml:space="preserve">Les dades recollides permeten encreuar informació, tenint en compte els eixos de desigualtat prioritzats en el pla? </t>
  </si>
  <si>
    <t>Les persones i els grups amb qui es treballa participen de manera activa en l'anàlisi i la diagnosi?</t>
  </si>
  <si>
    <t>Es fa esment en els principis rectors d'objectius d’igualtat i d'equitat de gènere?</t>
  </si>
  <si>
    <t>1. Compromís institucional i composició d’equips</t>
  </si>
  <si>
    <t>Es fa esment de la pertinència de la incorporació de la perspectiva de gènere?</t>
  </si>
  <si>
    <t>Es fa referència als principis rectors a la gestió dels recursos humans i financers tenint en compte una perspectiva de gènere?</t>
  </si>
  <si>
    <t>Les diferències i desigualtats de gènere es formulen en objectius específics tenint en compte la confluència de diferents eixos de desigualtat?</t>
  </si>
  <si>
    <t>Els resultats esperats de les actuacions formulades atenen diferents eixos de desigualtat?</t>
  </si>
  <si>
    <t>A l’hora de prendre mesures i formular actuacions s'han tingut en compte els agents socials i especialment els que representen els interessos de dones i homes i les seves problemàtiques concretes?</t>
  </si>
  <si>
    <t>Les actuacions del pla estan orientades a desconstruir estereotips i creences sexistes que perpetuen l’assignació dels rols per gènere?</t>
  </si>
  <si>
    <t>Es formulen actuacions orientades a l’empoderament de dones o homes per superar determinades situacions de desigualtat i/o discriminació detectades?</t>
  </si>
  <si>
    <t>Les actuacions fan esment de l’abordatge de les necessitats detectades sobre formació en perspectiva de gènere?</t>
  </si>
  <si>
    <t>S’ha elaborat un protocol i unes eines específics, amb l’assessorament de persones expertes, per dur a terme el procés de seguiment i avaluació amb una perspectiva de gènere?</t>
  </si>
  <si>
    <t xml:space="preserve">Les dades que es proposen recollir per al seguiment i l'avaluació permeten encreuar informació, tenint en compte els eixos de desigualtat prioritzats que afecten el pla? </t>
  </si>
  <si>
    <t>Es preveu la necessitat de comptar amb l’assessorament de persones expertes en aquest enfocament, incloses les integrants de les unitats de gènere?</t>
  </si>
  <si>
    <t>Es té en compte dur a terme una anàlisi específica dels recursos econòmics assignats a les actuacions i mesures orientades a l’abordatge dels principis d’igualtat i d'equitat de gènere?</t>
  </si>
  <si>
    <t>Es preveu implementar una anàlisi d’impacte de gènere des d’una perspectiva pressupostària?</t>
  </si>
  <si>
    <t>Es duu a terme una anàlisi de les dades aplicant una perspectiva de gènere? (les condicions subjacents a les similituds i diferències trobades entre homes i dones, així com entre les dones, d'una banda, i entre els homes, de l'altra)</t>
  </si>
  <si>
    <t>Es fa referència de forma explícita a principis rectors propis de perspectiva de gènere a la introducció, exposició de motius o justificació?</t>
  </si>
  <si>
    <t>Es preveu per al desenvolupament del procés de seguiment i avaluació, la utilització tant de mètodes tant qualitatius com quantitatius amb una perspectiva de gènere?</t>
  </si>
  <si>
    <t>Els principis rectors estan formulats de manera que promoguin el desenvolupament de mesures i actuacions sensible al gènere?</t>
  </si>
  <si>
    <t>V1.0</t>
  </si>
  <si>
    <t>Eina de verificació de la presència de la perspetiva de gènere i la interseccionalitat en la planificació en salut</t>
  </si>
  <si>
    <t xml:space="preserve">S'ha considerat quins eixos de desigualtat s'han de tenir en compte en aquest pla?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</si>
</sst>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4" tint="0.59999389629810485"/>
      <name val="Arial"/>
      <family val="2"/>
    </font>
    <font>
      <b/>
      <sz val="12"/>
      <color theme="1"/>
      <name val="Arial"/>
      <family val="2"/>
    </font>
    <font>
      <b/>
      <sz val="12"/>
      <color theme="4" tint="0.59999389629810485"/>
      <name val="Arial"/>
      <family val="2"/>
    </font>
    <font>
      <i/>
      <sz val="12"/>
      <color theme="0"/>
      <name val="Arial"/>
      <family val="2"/>
    </font>
    <font>
      <i/>
      <sz val="12"/>
      <color theme="4" tint="0.59999389629810485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i/>
      <sz val="12"/>
      <name val="Arial"/>
      <family val="2"/>
    </font>
    <font>
      <b/>
      <sz val="18"/>
      <color theme="0"/>
      <name val="Arial"/>
      <family val="2"/>
    </font>
    <font>
      <b/>
      <sz val="24"/>
      <color theme="0"/>
      <name val="Arial"/>
      <family val="2"/>
    </font>
    <font>
      <sz val="24"/>
      <color theme="1"/>
      <name val="Arial"/>
      <family val="2"/>
    </font>
    <font>
      <b/>
      <sz val="20"/>
      <color theme="1"/>
      <name val="Arial"/>
      <family val="2"/>
    </font>
    <font>
      <b/>
      <i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2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A4A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A6DBC"/>
        <bgColor indexed="64"/>
      </patternFill>
    </fill>
    <fill>
      <patternFill patternType="solid">
        <fgColor rgb="FFC9C4E4"/>
        <bgColor indexed="64"/>
      </patternFill>
    </fill>
    <fill>
      <patternFill patternType="solid">
        <fgColor rgb="FFE4C9C4"/>
        <bgColor indexed="64"/>
      </patternFill>
    </fill>
    <fill>
      <patternFill patternType="solid">
        <fgColor rgb="FFDEDBEE"/>
        <bgColor indexed="64"/>
      </patternFill>
    </fill>
    <fill>
      <patternFill patternType="solid">
        <fgColor rgb="FFC4E4C9"/>
        <bgColor indexed="64"/>
      </patternFill>
    </fill>
    <fill>
      <patternFill patternType="solid">
        <fgColor rgb="FFF8CBAD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9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2" borderId="0" xfId="0" applyFill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0" xfId="0" applyFill="1" applyBorder="1"/>
    <xf numFmtId="0" fontId="0" fillId="2" borderId="0" xfId="0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9" fontId="12" fillId="2" borderId="0" xfId="1" applyFont="1" applyFill="1" applyBorder="1" applyAlignment="1" applyProtection="1">
      <alignment vertical="center"/>
      <protection hidden="1"/>
    </xf>
    <xf numFmtId="1" fontId="12" fillId="2" borderId="0" xfId="1" applyNumberFormat="1" applyFont="1" applyFill="1" applyBorder="1" applyAlignment="1" applyProtection="1">
      <alignment vertical="center"/>
      <protection hidden="1"/>
    </xf>
    <xf numFmtId="9" fontId="13" fillId="2" borderId="0" xfId="1" applyFont="1" applyFill="1" applyBorder="1" applyAlignment="1" applyProtection="1">
      <alignment vertical="center"/>
      <protection hidden="1"/>
    </xf>
    <xf numFmtId="0" fontId="7" fillId="2" borderId="0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wrapText="1"/>
    </xf>
    <xf numFmtId="2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1" fontId="12" fillId="0" borderId="2" xfId="3" applyNumberFormat="1" applyFont="1" applyFill="1" applyBorder="1" applyAlignment="1" applyProtection="1">
      <alignment horizontal="center" vertical="center"/>
      <protection hidden="1"/>
    </xf>
    <xf numFmtId="0" fontId="7" fillId="8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7" fillId="4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8" fillId="7" borderId="3" xfId="2" applyFont="1" applyFill="1" applyBorder="1" applyAlignment="1">
      <alignment horizontal="center" vertical="center" wrapText="1"/>
    </xf>
    <xf numFmtId="0" fontId="18" fillId="7" borderId="3" xfId="2" applyFont="1" applyFill="1" applyBorder="1" applyAlignment="1">
      <alignment horizontal="center" vertical="center"/>
    </xf>
    <xf numFmtId="0" fontId="5" fillId="2" borderId="0" xfId="0" applyFont="1" applyFill="1"/>
    <xf numFmtId="0" fontId="1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 applyAlignment="1">
      <alignment wrapText="1"/>
    </xf>
    <xf numFmtId="0" fontId="18" fillId="2" borderId="0" xfId="2" applyFont="1" applyFill="1" applyBorder="1" applyAlignment="1">
      <alignment wrapText="1"/>
    </xf>
    <xf numFmtId="0" fontId="18" fillId="2" borderId="0" xfId="2" applyFont="1" applyFill="1"/>
    <xf numFmtId="0" fontId="18" fillId="2" borderId="0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18" fillId="2" borderId="0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indent="1"/>
    </xf>
    <xf numFmtId="0" fontId="8" fillId="2" borderId="0" xfId="2" applyFill="1" applyBorder="1" applyAlignment="1">
      <alignment vertical="center" wrapText="1"/>
    </xf>
    <xf numFmtId="0" fontId="8" fillId="2" borderId="0" xfId="2" applyFill="1" applyAlignment="1">
      <alignment vertical="center"/>
    </xf>
    <xf numFmtId="0" fontId="7" fillId="2" borderId="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left" vertical="center" wrapText="1" inden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left" vertical="center" indent="1"/>
    </xf>
    <xf numFmtId="0" fontId="7" fillId="2" borderId="13" xfId="0" applyFont="1" applyFill="1" applyBorder="1" applyAlignment="1">
      <alignment horizontal="left" wrapText="1" indent="1"/>
    </xf>
    <xf numFmtId="0" fontId="7" fillId="2" borderId="13" xfId="0" applyFont="1" applyFill="1" applyBorder="1"/>
    <xf numFmtId="0" fontId="7" fillId="2" borderId="6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wrapText="1"/>
    </xf>
    <xf numFmtId="0" fontId="16" fillId="2" borderId="0" xfId="0" applyFont="1" applyFill="1" applyAlignment="1">
      <alignment horizontal="left" vertical="center"/>
    </xf>
    <xf numFmtId="0" fontId="17" fillId="9" borderId="13" xfId="0" applyFont="1" applyFill="1" applyBorder="1" applyAlignment="1">
      <alignment horizontal="left" vertical="center" wrapText="1" indent="1"/>
    </xf>
    <xf numFmtId="0" fontId="17" fillId="3" borderId="13" xfId="0" applyFont="1" applyFill="1" applyBorder="1" applyAlignment="1">
      <alignment horizontal="left" vertical="center" wrapText="1" indent="1"/>
    </xf>
    <xf numFmtId="0" fontId="7" fillId="9" borderId="13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center" wrapText="1" indent="1"/>
    </xf>
    <xf numFmtId="0" fontId="7" fillId="10" borderId="13" xfId="0" applyFont="1" applyFill="1" applyBorder="1" applyAlignment="1">
      <alignment horizontal="left" vertical="center" wrapText="1" indent="1"/>
    </xf>
    <xf numFmtId="0" fontId="7" fillId="9" borderId="6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10" borderId="6" xfId="0" applyFont="1" applyFill="1" applyBorder="1" applyAlignment="1">
      <alignment horizontal="left" vertical="center" indent="1"/>
    </xf>
    <xf numFmtId="0" fontId="7" fillId="9" borderId="6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7" fillId="10" borderId="6" xfId="0" applyFont="1" applyFill="1" applyBorder="1" applyAlignment="1">
      <alignment horizontal="left" vertical="center" wrapText="1" indent="1"/>
    </xf>
    <xf numFmtId="0" fontId="17" fillId="3" borderId="6" xfId="0" applyFont="1" applyFill="1" applyBorder="1" applyAlignment="1">
      <alignment horizontal="left" vertical="center" wrapText="1" indent="1"/>
    </xf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/>
    <xf numFmtId="0" fontId="7" fillId="2" borderId="0" xfId="0" applyFont="1" applyFill="1" applyBorder="1"/>
    <xf numFmtId="0" fontId="7" fillId="2" borderId="19" xfId="0" applyFont="1" applyFill="1" applyBorder="1"/>
    <xf numFmtId="0" fontId="7" fillId="2" borderId="18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0" borderId="0" xfId="0" applyFont="1" applyFill="1"/>
    <xf numFmtId="1" fontId="12" fillId="0" borderId="27" xfId="3" applyNumberFormat="1" applyFont="1" applyFill="1" applyBorder="1" applyAlignment="1" applyProtection="1">
      <alignment horizontal="center" vertical="center"/>
      <protection hidden="1"/>
    </xf>
    <xf numFmtId="164" fontId="19" fillId="2" borderId="0" xfId="1" applyNumberFormat="1" applyFont="1" applyFill="1" applyBorder="1" applyAlignment="1">
      <alignment horizontal="center" vertical="center" wrapText="1"/>
    </xf>
    <xf numFmtId="1" fontId="12" fillId="0" borderId="0" xfId="3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64" fontId="19" fillId="2" borderId="19" xfId="1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  <protection hidden="1"/>
    </xf>
    <xf numFmtId="1" fontId="12" fillId="2" borderId="19" xfId="3" applyNumberFormat="1" applyFont="1" applyFill="1" applyBorder="1" applyAlignment="1" applyProtection="1">
      <alignment horizontal="center" vertical="center"/>
      <protection hidden="1"/>
    </xf>
    <xf numFmtId="49" fontId="7" fillId="2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1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left" vertical="center" wrapText="1"/>
    </xf>
    <xf numFmtId="2" fontId="7" fillId="2" borderId="0" xfId="0" applyNumberFormat="1" applyFont="1" applyFill="1" applyBorder="1"/>
    <xf numFmtId="0" fontId="25" fillId="0" borderId="9" xfId="0" applyFont="1" applyFill="1" applyBorder="1" applyAlignment="1" applyProtection="1">
      <alignment horizontal="center" vertical="center" wrapText="1"/>
      <protection hidden="1"/>
    </xf>
    <xf numFmtId="0" fontId="25" fillId="0" borderId="28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/>
    <xf numFmtId="0" fontId="22" fillId="11" borderId="0" xfId="0" applyFont="1" applyFill="1" applyBorder="1" applyAlignment="1" applyProtection="1">
      <alignment vertical="center"/>
      <protection hidden="1"/>
    </xf>
    <xf numFmtId="0" fontId="22" fillId="11" borderId="0" xfId="0" applyFont="1" applyFill="1" applyBorder="1" applyAlignment="1" applyProtection="1">
      <alignment horizontal="left" vertical="center"/>
      <protection hidden="1"/>
    </xf>
    <xf numFmtId="0" fontId="23" fillId="11" borderId="0" xfId="0" applyFont="1" applyFill="1" applyBorder="1"/>
    <xf numFmtId="0" fontId="7" fillId="12" borderId="29" xfId="0" applyFont="1" applyFill="1" applyBorder="1" applyAlignment="1">
      <alignment vertical="center"/>
    </xf>
    <xf numFmtId="0" fontId="25" fillId="13" borderId="0" xfId="0" applyFont="1" applyFill="1" applyBorder="1" applyAlignment="1" applyProtection="1">
      <alignment horizontal="center" vertical="center" wrapText="1"/>
      <protection hidden="1"/>
    </xf>
    <xf numFmtId="0" fontId="7" fillId="12" borderId="8" xfId="0" applyFont="1" applyFill="1" applyBorder="1" applyAlignment="1">
      <alignment vertical="center"/>
    </xf>
    <xf numFmtId="0" fontId="25" fillId="13" borderId="9" xfId="0" applyFont="1" applyFill="1" applyBorder="1" applyAlignment="1" applyProtection="1">
      <alignment horizontal="center" vertical="center" wrapText="1"/>
      <protection hidden="1"/>
    </xf>
    <xf numFmtId="0" fontId="7" fillId="15" borderId="2" xfId="0" applyFont="1" applyFill="1" applyBorder="1" applyAlignment="1">
      <alignment vertical="center"/>
    </xf>
    <xf numFmtId="0" fontId="25" fillId="14" borderId="0" xfId="0" applyFont="1" applyFill="1" applyBorder="1" applyAlignment="1" applyProtection="1">
      <alignment horizontal="center" vertical="center" wrapText="1"/>
      <protection hidden="1"/>
    </xf>
    <xf numFmtId="0" fontId="25" fillId="16" borderId="9" xfId="0" applyFont="1" applyFill="1" applyBorder="1" applyAlignment="1" applyProtection="1">
      <alignment horizontal="center" vertical="center" wrapText="1"/>
      <protection hidden="1"/>
    </xf>
    <xf numFmtId="49" fontId="0" fillId="2" borderId="0" xfId="0" applyNumberFormat="1" applyFill="1" applyBorder="1"/>
    <xf numFmtId="0" fontId="28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30" fillId="2" borderId="0" xfId="0" applyFont="1" applyFill="1" applyBorder="1"/>
    <xf numFmtId="0" fontId="31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32" fillId="2" borderId="0" xfId="2" applyFont="1" applyFill="1" applyBorder="1" applyAlignment="1">
      <alignment vertical="center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21" fillId="0" borderId="19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1" fillId="2" borderId="0" xfId="0" applyFont="1" applyFill="1" applyBorder="1"/>
    <xf numFmtId="0" fontId="16" fillId="5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7" fillId="3" borderId="13" xfId="0" applyFont="1" applyFill="1" applyBorder="1" applyAlignment="1" applyProtection="1">
      <alignment horizontal="left" vertical="center" wrapText="1" indent="1"/>
    </xf>
    <xf numFmtId="0" fontId="17" fillId="3" borderId="13" xfId="0" applyFont="1" applyFill="1" applyBorder="1" applyAlignment="1" applyProtection="1">
      <alignment horizontal="left" vertical="center" wrapText="1" indent="1"/>
    </xf>
    <xf numFmtId="0" fontId="17" fillId="9" borderId="13" xfId="0" applyFont="1" applyFill="1" applyBorder="1" applyAlignment="1" applyProtection="1">
      <alignment horizontal="left" vertical="center" wrapText="1" indent="1"/>
    </xf>
    <xf numFmtId="0" fontId="7" fillId="9" borderId="13" xfId="0" applyFont="1" applyFill="1" applyBorder="1" applyAlignment="1" applyProtection="1">
      <alignment horizontal="left" vertical="center" wrapText="1" indent="1"/>
    </xf>
    <xf numFmtId="0" fontId="7" fillId="2" borderId="13" xfId="0" applyFont="1" applyFill="1" applyBorder="1" applyAlignment="1" applyProtection="1">
      <alignment vertical="center" wrapText="1"/>
    </xf>
    <xf numFmtId="0" fontId="7" fillId="2" borderId="0" xfId="0" applyFont="1" applyFill="1" applyAlignment="1" applyProtection="1">
      <alignment vertical="center"/>
    </xf>
    <xf numFmtId="0" fontId="7" fillId="10" borderId="13" xfId="0" applyFont="1" applyFill="1" applyBorder="1" applyAlignment="1" applyProtection="1">
      <alignment horizontal="left" vertical="center" wrapText="1" indent="1"/>
    </xf>
    <xf numFmtId="0" fontId="7" fillId="2" borderId="13" xfId="0" applyFont="1" applyFill="1" applyBorder="1" applyAlignment="1" applyProtection="1">
      <alignment vertical="center"/>
    </xf>
    <xf numFmtId="0" fontId="18" fillId="7" borderId="3" xfId="2" applyFont="1" applyFill="1" applyBorder="1" applyAlignment="1" applyProtection="1">
      <alignment horizontal="center" vertical="center" wrapText="1"/>
    </xf>
    <xf numFmtId="0" fontId="18" fillId="7" borderId="3" xfId="2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10" xfId="0" applyFont="1" applyFill="1" applyBorder="1" applyAlignment="1" applyProtection="1">
      <alignment horizontal="left" vertical="center" indent="1"/>
      <protection locked="0"/>
    </xf>
    <xf numFmtId="0" fontId="7" fillId="2" borderId="11" xfId="0" applyFont="1" applyFill="1" applyBorder="1" applyAlignment="1" applyProtection="1">
      <alignment horizontal="left" vertical="center" indent="1"/>
      <protection locked="0"/>
    </xf>
    <xf numFmtId="0" fontId="7" fillId="2" borderId="12" xfId="0" applyFont="1" applyFill="1" applyBorder="1" applyAlignment="1" applyProtection="1">
      <alignment horizontal="left" vertical="center" indent="1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Protection="1">
      <protection locked="0"/>
    </xf>
    <xf numFmtId="0" fontId="35" fillId="11" borderId="0" xfId="0" applyFont="1" applyFill="1" applyBorder="1" applyAlignment="1" applyProtection="1">
      <alignment horizontal="left" vertical="center" wrapText="1"/>
      <protection hidden="1"/>
    </xf>
    <xf numFmtId="0" fontId="27" fillId="11" borderId="0" xfId="0" applyFont="1" applyFill="1" applyBorder="1" applyAlignment="1" applyProtection="1">
      <alignment horizontal="left" vertical="center" wrapText="1"/>
      <protection hidden="1"/>
    </xf>
    <xf numFmtId="0" fontId="34" fillId="12" borderId="0" xfId="0" applyFont="1" applyFill="1" applyBorder="1" applyAlignment="1" applyProtection="1">
      <alignment horizontal="left" vertical="center" wrapText="1"/>
      <protection hidden="1"/>
    </xf>
    <xf numFmtId="0" fontId="26" fillId="12" borderId="0" xfId="0" applyFont="1" applyFill="1" applyBorder="1" applyAlignment="1" applyProtection="1">
      <alignment horizontal="left" vertical="center" wrapText="1"/>
      <protection hidden="1"/>
    </xf>
    <xf numFmtId="0" fontId="27" fillId="11" borderId="19" xfId="0" applyFont="1" applyFill="1" applyBorder="1" applyAlignment="1" applyProtection="1">
      <alignment horizontal="left" vertical="center" wrapText="1"/>
      <protection hidden="1"/>
    </xf>
    <xf numFmtId="164" fontId="19" fillId="2" borderId="4" xfId="1" applyNumberFormat="1" applyFont="1" applyFill="1" applyBorder="1" applyAlignment="1">
      <alignment horizontal="center" vertical="center" wrapText="1"/>
    </xf>
    <xf numFmtId="164" fontId="19" fillId="2" borderId="5" xfId="1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49" fontId="7" fillId="6" borderId="0" xfId="0" applyNumberFormat="1" applyFont="1" applyFill="1" applyBorder="1" applyAlignment="1">
      <alignment horizontal="left"/>
    </xf>
    <xf numFmtId="0" fontId="19" fillId="12" borderId="23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 wrapText="1"/>
    </xf>
    <xf numFmtId="2" fontId="24" fillId="14" borderId="24" xfId="0" applyNumberFormat="1" applyFont="1" applyFill="1" applyBorder="1" applyAlignment="1">
      <alignment horizontal="center" vertical="center"/>
    </xf>
    <xf numFmtId="2" fontId="24" fillId="14" borderId="25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</cellXfs>
  <cellStyles count="4">
    <cellStyle name="Coma" xfId="3" builtinId="3"/>
    <cellStyle name="Enllaç" xfId="2" builtinId="8"/>
    <cellStyle name="Normal" xfId="0" builtinId="0"/>
    <cellStyle name="Percentatge" xfId="1" builtinId="5"/>
  </cellStyles>
  <dxfs count="43"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theme="7" tint="0.79998168889431442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theme="7" tint="0.79998168889431442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theme="7" tint="0.79998168889431442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theme="7" tint="0.79998168889431442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rgb="FFFFF2CC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rgb="FFFFF2CC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rgb="FFFFF2CC"/>
        </patternFill>
      </fill>
    </dxf>
    <dxf>
      <fill>
        <patternFill>
          <bgColor rgb="FFC4E4C9"/>
        </patternFill>
      </fill>
    </dxf>
    <dxf>
      <fill>
        <patternFill>
          <bgColor rgb="FFFAA4A4"/>
        </patternFill>
      </fill>
    </dxf>
    <dxf>
      <fill>
        <patternFill>
          <bgColor rgb="FFF8CBAD"/>
        </patternFill>
      </fill>
    </dxf>
    <dxf>
      <fill>
        <patternFill>
          <bgColor rgb="FFFFF2CC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C9C4E4"/>
      <color rgb="FFFFF2CC"/>
      <color rgb="FFF8CBAD"/>
      <color rgb="FF7A6DBC"/>
      <color rgb="FFC4E4C9"/>
      <color rgb="FFFAA4A4"/>
      <color rgb="FFA9E4C9"/>
      <color rgb="FFDEDBEE"/>
      <color rgb="FFE4C9C4"/>
      <color rgb="FFB6DD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a-ES"/>
              <a:t>Perspectiva de gènere</a:t>
            </a:r>
          </a:p>
        </c:rich>
      </c:tx>
      <c:layout>
        <c:manualLayout>
          <c:xMode val="edge"/>
          <c:yMode val="edge"/>
          <c:x val="0.13168141255044361"/>
          <c:y val="1.0196774172661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2">
                  <a:lumMod val="90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C1-4B17-B854-5B9A2EC33FC9}"/>
              </c:ext>
            </c:extLst>
          </c:dPt>
          <c:dPt>
            <c:idx val="1"/>
            <c:bubble3D val="0"/>
            <c:spPr>
              <a:solidFill>
                <a:srgbClr val="FAA4A4"/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C1-4B17-B854-5B9A2EC33FC9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C1-4B17-B854-5B9A2EC33FC9}"/>
              </c:ext>
            </c:extLst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C1-4B17-B854-5B9A2EC33FC9}"/>
              </c:ext>
            </c:extLst>
          </c:dPt>
          <c:dLbls>
            <c:dLbl>
              <c:idx val="0"/>
              <c:layout>
                <c:manualLayout>
                  <c:x val="2.2804020079946166E-2"/>
                  <c:y val="4.38570932157479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C1-4B17-B854-5B9A2EC33FC9}"/>
                </c:ext>
              </c:extLst>
            </c:dLbl>
            <c:dLbl>
              <c:idx val="1"/>
              <c:layout>
                <c:manualLayout>
                  <c:x val="-6.6145123495214203E-2"/>
                  <c:y val="-2.9439073821070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C1-4B17-B854-5B9A2EC33FC9}"/>
                </c:ext>
              </c:extLst>
            </c:dLbl>
            <c:dLbl>
              <c:idx val="2"/>
              <c:layout>
                <c:manualLayout>
                  <c:x val="-4.4498434279628865E-2"/>
                  <c:y val="1.29926638651653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C1-4B17-B854-5B9A2EC33FC9}"/>
                </c:ext>
              </c:extLst>
            </c:dLbl>
            <c:dLbl>
              <c:idx val="3"/>
              <c:layout>
                <c:manualLayout>
                  <c:x val="0.12555079745039499"/>
                  <c:y val="-1.30315136524627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C1-4B17-B854-5B9A2EC33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'Quadre comandament'!$P$11:$P$14</c:f>
              <c:strCache>
                <c:ptCount val="4"/>
                <c:pt idx="0">
                  <c:v>Sí</c:v>
                </c:pt>
                <c:pt idx="1">
                  <c:v>No</c:v>
                </c:pt>
                <c:pt idx="2">
                  <c:v>P</c:v>
                </c:pt>
                <c:pt idx="3">
                  <c:v>N/A</c:v>
                </c:pt>
              </c:strCache>
            </c:strRef>
          </c:cat>
          <c:val>
            <c:numRef>
              <c:f>'Quadre comandament'!$Q$11:$Q$14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9-4EF6-A5B0-6D23F863E94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a-ES"/>
              <a:t>Interseccionalitat</a:t>
            </a:r>
          </a:p>
        </c:rich>
      </c:tx>
      <c:layout>
        <c:manualLayout>
          <c:xMode val="edge"/>
          <c:yMode val="edge"/>
          <c:x val="0.22259750725590208"/>
          <c:y val="1.5678910824629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30773247678325916"/>
          <c:y val="0.17213909087181081"/>
          <c:w val="0.47952343976294376"/>
          <c:h val="0.6088521398678675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23-4451-971E-A4FD4512F0CA}"/>
              </c:ext>
            </c:extLst>
          </c:dPt>
          <c:dPt>
            <c:idx val="1"/>
            <c:bubble3D val="0"/>
            <c:spPr>
              <a:solidFill>
                <a:srgbClr val="FAA4A4"/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23-4451-971E-A4FD4512F0CA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23-4451-971E-A4FD4512F0CA}"/>
              </c:ext>
            </c:extLst>
          </c:dPt>
          <c:dPt>
            <c:idx val="3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2">
                    <a:lumMod val="9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23-4451-971E-A4FD4512F0CA}"/>
              </c:ext>
            </c:extLst>
          </c:dPt>
          <c:dLbls>
            <c:dLbl>
              <c:idx val="0"/>
              <c:layout>
                <c:manualLayout>
                  <c:x val="1.5730154758487717E-2"/>
                  <c:y val="1.84748005171338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3-4451-971E-A4FD4512F0CA}"/>
                </c:ext>
              </c:extLst>
            </c:dLbl>
            <c:dLbl>
              <c:idx val="1"/>
              <c:layout>
                <c:manualLayout>
                  <c:x val="5.4694195346541338E-2"/>
                  <c:y val="-2.39569371691024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3-4451-971E-A4FD4512F0CA}"/>
                </c:ext>
              </c:extLst>
            </c:dLbl>
            <c:dLbl>
              <c:idx val="2"/>
              <c:layout>
                <c:manualLayout>
                  <c:x val="-4.170618181719013E-2"/>
                  <c:y val="-2.39569371691024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3-4451-971E-A4FD4512F0CA}"/>
                </c:ext>
              </c:extLst>
            </c:dLbl>
            <c:dLbl>
              <c:idx val="3"/>
              <c:layout>
                <c:manualLayout>
                  <c:x val="-2.4388830444721857E-2"/>
                  <c:y val="2.02839056122834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3-4451-971E-A4FD4512F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a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'Quadre comandament'!$P$22:$P$25</c:f>
              <c:strCache>
                <c:ptCount val="4"/>
                <c:pt idx="0">
                  <c:v>Sí</c:v>
                </c:pt>
                <c:pt idx="1">
                  <c:v>No</c:v>
                </c:pt>
                <c:pt idx="2">
                  <c:v>P</c:v>
                </c:pt>
                <c:pt idx="3">
                  <c:v>N/A</c:v>
                </c:pt>
              </c:strCache>
            </c:strRef>
          </c:cat>
          <c:val>
            <c:numRef>
              <c:f>'Quadre comandament'!$Q$22:$Q$25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23-4451-971E-A4FD4512F0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3" Type="http://schemas.openxmlformats.org/officeDocument/2006/relationships/hyperlink" Target="#'7'!A1"/><Relationship Id="rId7" Type="http://schemas.openxmlformats.org/officeDocument/2006/relationships/hyperlink" Target="#'6'!A1"/><Relationship Id="rId2" Type="http://schemas.openxmlformats.org/officeDocument/2006/relationships/hyperlink" Target="#'5'!A1"/><Relationship Id="rId1" Type="http://schemas.openxmlformats.org/officeDocument/2006/relationships/hyperlink" Target="#'2'!A1"/><Relationship Id="rId6" Type="http://schemas.openxmlformats.org/officeDocument/2006/relationships/hyperlink" Target="#'3'!A1"/><Relationship Id="rId5" Type="http://schemas.openxmlformats.org/officeDocument/2006/relationships/hyperlink" Target="#'4'!A1"/><Relationship Id="rId10" Type="http://schemas.openxmlformats.org/officeDocument/2006/relationships/chart" Target="../charts/chart2.xml"/><Relationship Id="rId4" Type="http://schemas.openxmlformats.org/officeDocument/2006/relationships/hyperlink" Target="#'1'!A1"/><Relationship Id="rId9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4</xdr:col>
      <xdr:colOff>3774</xdr:colOff>
      <xdr:row>15</xdr:row>
      <xdr:rowOff>61257</xdr:rowOff>
    </xdr:to>
    <xdr:pic>
      <xdr:nvPicPr>
        <xdr:cNvPr id="2" name="Picture 5" descr="cc-by-nc-sa_icon-svg - Open Benchtable - World's best PC Test Bench">
          <a:extLst>
            <a:ext uri="{FF2B5EF4-FFF2-40B4-BE49-F238E27FC236}">
              <a16:creationId xmlns:a16="http://schemas.microsoft.com/office/drawing/2014/main" id="{266F7D37-DB59-41BB-B44C-401D52A5B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216624" cy="429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27</xdr:row>
      <xdr:rowOff>19050</xdr:rowOff>
    </xdr:from>
    <xdr:to>
      <xdr:col>8</xdr:col>
      <xdr:colOff>375285</xdr:colOff>
      <xdr:row>29</xdr:row>
      <xdr:rowOff>10795</xdr:rowOff>
    </xdr:to>
    <xdr:pic>
      <xdr:nvPicPr>
        <xdr:cNvPr id="4" name="Imagen 6" title="Logos Salut">
          <a:extLst>
            <a:ext uri="{C183D7F6-B498-43B3-948B-1728B52AA6E4}">
              <adec:decorative xmlns:lc="http://schemas.openxmlformats.org/drawingml/2006/lockedCanvas" xmlns:adec="http://schemas.microsoft.com/office/drawing/2017/decorativ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19725"/>
          <a:ext cx="4156710" cy="372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8</xdr:row>
      <xdr:rowOff>117560</xdr:rowOff>
    </xdr:from>
    <xdr:to>
      <xdr:col>16</xdr:col>
      <xdr:colOff>73603</xdr:colOff>
      <xdr:row>12</xdr:row>
      <xdr:rowOff>113241</xdr:rowOff>
    </xdr:to>
    <xdr:pic>
      <xdr:nvPicPr>
        <xdr:cNvPr id="2" name="Imatge 1" title="Llegenda respost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070185"/>
          <a:ext cx="8398452" cy="719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651192</xdr:colOff>
      <xdr:row>6</xdr:row>
      <xdr:rowOff>0</xdr:rowOff>
    </xdr:from>
    <xdr:to>
      <xdr:col>7</xdr:col>
      <xdr:colOff>15876</xdr:colOff>
      <xdr:row>7</xdr:row>
      <xdr:rowOff>237861</xdr:rowOff>
    </xdr:to>
    <xdr:sp macro="" textlink="">
      <xdr:nvSpPr>
        <xdr:cNvPr id="8" name="Rectangle: Rounded Corners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3144021" y="1382486"/>
          <a:ext cx="2194969" cy="553546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Anàlisi i diagnosi de la situació</a:t>
          </a:r>
        </a:p>
      </xdr:txBody>
    </xdr:sp>
    <xdr:clientData/>
  </xdr:twoCellAnchor>
  <xdr:twoCellAnchor>
    <xdr:from>
      <xdr:col>2</xdr:col>
      <xdr:colOff>0</xdr:colOff>
      <xdr:row>17</xdr:row>
      <xdr:rowOff>103187</xdr:rowOff>
    </xdr:from>
    <xdr:to>
      <xdr:col>4</xdr:col>
      <xdr:colOff>-1</xdr:colOff>
      <xdr:row>18</xdr:row>
      <xdr:rowOff>627064</xdr:rowOff>
    </xdr:to>
    <xdr:sp macro="" textlink="">
      <xdr:nvSpPr>
        <xdr:cNvPr id="10" name="Rectangle: Rounded Corners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0" y="3262312"/>
          <a:ext cx="1976437" cy="817565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t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Plantejament de mesures i actuacions</a:t>
          </a:r>
        </a:p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endParaRPr kumimoji="0" lang="ca-E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 Light" panose="020F03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715962</xdr:colOff>
      <xdr:row>17</xdr:row>
      <xdr:rowOff>152401</xdr:rowOff>
    </xdr:from>
    <xdr:to>
      <xdr:col>9</xdr:col>
      <xdr:colOff>1039812</xdr:colOff>
      <xdr:row>18</xdr:row>
      <xdr:rowOff>642937</xdr:rowOff>
    </xdr:to>
    <xdr:sp macro="" textlink="">
      <xdr:nvSpPr>
        <xdr:cNvPr id="11" name="Rectangle: Rounded Corners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5232400" y="3311526"/>
          <a:ext cx="1665287" cy="784224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Recursos humans i financers</a:t>
          </a:r>
        </a:p>
      </xdr:txBody>
    </xdr:sp>
    <xdr:clientData/>
  </xdr:twoCellAnchor>
  <xdr:twoCellAnchor>
    <xdr:from>
      <xdr:col>2</xdr:col>
      <xdr:colOff>0</xdr:colOff>
      <xdr:row>6</xdr:row>
      <xdr:rowOff>7939</xdr:rowOff>
    </xdr:from>
    <xdr:to>
      <xdr:col>4</xdr:col>
      <xdr:colOff>3492</xdr:colOff>
      <xdr:row>7</xdr:row>
      <xdr:rowOff>226468</xdr:rowOff>
    </xdr:to>
    <xdr:sp macro="" textlink="">
      <xdr:nvSpPr>
        <xdr:cNvPr id="13" name="Rectangle: Rounded Corners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365125" y="1436689"/>
          <a:ext cx="2098992" cy="758279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Compromís institucional</a:t>
          </a:r>
        </a:p>
      </xdr:txBody>
    </xdr:sp>
    <xdr:clientData/>
  </xdr:twoCellAnchor>
  <xdr:twoCellAnchor>
    <xdr:from>
      <xdr:col>10</xdr:col>
      <xdr:colOff>438151</xdr:colOff>
      <xdr:row>6</xdr:row>
      <xdr:rowOff>0</xdr:rowOff>
    </xdr:from>
    <xdr:to>
      <xdr:col>13</xdr:col>
      <xdr:colOff>31751</xdr:colOff>
      <xdr:row>7</xdr:row>
      <xdr:rowOff>228601</xdr:rowOff>
    </xdr:to>
    <xdr:sp macro="" textlink="">
      <xdr:nvSpPr>
        <xdr:cNvPr id="14" name="Rectangle: Rounded Corners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7978776" y="1428750"/>
          <a:ext cx="2133600" cy="768351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Fites i objectius</a:t>
          </a:r>
        </a:p>
      </xdr:txBody>
    </xdr:sp>
    <xdr:clientData/>
  </xdr:twoCellAnchor>
  <xdr:twoCellAnchor>
    <xdr:from>
      <xdr:col>7</xdr:col>
      <xdr:colOff>714692</xdr:colOff>
      <xdr:row>6</xdr:row>
      <xdr:rowOff>15876</xdr:rowOff>
    </xdr:from>
    <xdr:to>
      <xdr:col>10</xdr:col>
      <xdr:colOff>0</xdr:colOff>
      <xdr:row>7</xdr:row>
      <xdr:rowOff>234406</xdr:rowOff>
    </xdr:to>
    <xdr:sp macro="" textlink="">
      <xdr:nvSpPr>
        <xdr:cNvPr id="15" name="Rectangle: Rounded Corners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6037806" y="1398362"/>
          <a:ext cx="2355080" cy="534215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Principis rectors</a:t>
          </a:r>
        </a:p>
      </xdr:txBody>
    </xdr:sp>
    <xdr:clientData/>
  </xdr:twoCellAnchor>
  <xdr:twoCellAnchor>
    <xdr:from>
      <xdr:col>5</xdr:col>
      <xdr:colOff>7938</xdr:colOff>
      <xdr:row>17</xdr:row>
      <xdr:rowOff>119063</xdr:rowOff>
    </xdr:from>
    <xdr:to>
      <xdr:col>7</xdr:col>
      <xdr:colOff>7937</xdr:colOff>
      <xdr:row>18</xdr:row>
      <xdr:rowOff>633614</xdr:rowOff>
    </xdr:to>
    <xdr:sp macro="" textlink="">
      <xdr:nvSpPr>
        <xdr:cNvPr id="16" name="Rectangle: Rounded Corners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2730501" y="3278188"/>
          <a:ext cx="1793874" cy="808239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Seguiment i avaluació</a:t>
          </a:r>
        </a:p>
      </xdr:txBody>
    </xdr:sp>
    <xdr:clientData/>
  </xdr:twoCellAnchor>
  <xdr:twoCellAnchor>
    <xdr:from>
      <xdr:col>10</xdr:col>
      <xdr:colOff>587373</xdr:colOff>
      <xdr:row>17</xdr:row>
      <xdr:rowOff>166688</xdr:rowOff>
    </xdr:from>
    <xdr:to>
      <xdr:col>12</xdr:col>
      <xdr:colOff>1055687</xdr:colOff>
      <xdr:row>18</xdr:row>
      <xdr:rowOff>673301</xdr:rowOff>
    </xdr:to>
    <xdr:sp macro="" textlink="">
      <xdr:nvSpPr>
        <xdr:cNvPr id="19" name="Rectangle: Rounded Corners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7842248" y="3325813"/>
          <a:ext cx="1690689" cy="800301"/>
        </a:xfrm>
        <a:prstGeom prst="roundRect">
          <a:avLst/>
        </a:prstGeom>
        <a:solidFill>
          <a:srgbClr val="AC479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 Pla de comunicació, difusió i impacte social</a:t>
          </a:r>
        </a:p>
      </xdr:txBody>
    </xdr:sp>
    <xdr:clientData/>
  </xdr:twoCellAnchor>
  <xdr:twoCellAnchor>
    <xdr:from>
      <xdr:col>14</xdr:col>
      <xdr:colOff>285750</xdr:colOff>
      <xdr:row>4</xdr:row>
      <xdr:rowOff>254000</xdr:rowOff>
    </xdr:from>
    <xdr:to>
      <xdr:col>16</xdr:col>
      <xdr:colOff>1016000</xdr:colOff>
      <xdr:row>7</xdr:row>
      <xdr:rowOff>269875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10683875" y="1301750"/>
          <a:ext cx="2095500" cy="936625"/>
        </a:xfrm>
        <a:prstGeom prst="roundRect">
          <a:avLst/>
        </a:prstGeom>
        <a:solidFill>
          <a:srgbClr val="6DBC7A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Perspectiva de gènere</a:t>
          </a:r>
        </a:p>
      </xdr:txBody>
    </xdr:sp>
    <xdr:clientData/>
  </xdr:twoCellAnchor>
  <xdr:twoCellAnchor>
    <xdr:from>
      <xdr:col>18</xdr:col>
      <xdr:colOff>216080</xdr:colOff>
      <xdr:row>2</xdr:row>
      <xdr:rowOff>47626</xdr:rowOff>
    </xdr:from>
    <xdr:to>
      <xdr:col>23</xdr:col>
      <xdr:colOff>15875</xdr:colOff>
      <xdr:row>4</xdr:row>
      <xdr:rowOff>217718</xdr:rowOff>
    </xdr:to>
    <xdr:sp macro="" textlink="">
      <xdr:nvSpPr>
        <xdr:cNvPr id="24" name="Rectangle: Rounded Corners 22"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13344705" y="333376"/>
          <a:ext cx="3117670" cy="932092"/>
        </a:xfrm>
        <a:prstGeom prst="roundRect">
          <a:avLst/>
        </a:prstGeom>
        <a:solidFill>
          <a:srgbClr val="7A6DBC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24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Valoració global</a:t>
          </a:r>
        </a:p>
      </xdr:txBody>
    </xdr:sp>
    <xdr:clientData/>
  </xdr:twoCellAnchor>
  <xdr:twoCellAnchor>
    <xdr:from>
      <xdr:col>19</xdr:col>
      <xdr:colOff>43089</xdr:colOff>
      <xdr:row>8</xdr:row>
      <xdr:rowOff>61232</xdr:rowOff>
    </xdr:from>
    <xdr:to>
      <xdr:col>22</xdr:col>
      <xdr:colOff>555626</xdr:colOff>
      <xdr:row>17</xdr:row>
      <xdr:rowOff>242660</xdr:rowOff>
    </xdr:to>
    <xdr:graphicFrame macro="">
      <xdr:nvGraphicFramePr>
        <xdr:cNvPr id="5" name="Gràfic 4" title="Gràfic perpectiva de gèner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95249</xdr:colOff>
      <xdr:row>18</xdr:row>
      <xdr:rowOff>95250</xdr:rowOff>
    </xdr:from>
    <xdr:to>
      <xdr:col>22</xdr:col>
      <xdr:colOff>544285</xdr:colOff>
      <xdr:row>27</xdr:row>
      <xdr:rowOff>63499</xdr:rowOff>
    </xdr:to>
    <xdr:graphicFrame macro="">
      <xdr:nvGraphicFramePr>
        <xdr:cNvPr id="18" name="Gràfic 17" title="Gràfic interseccionalita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301625</xdr:colOff>
      <xdr:row>17</xdr:row>
      <xdr:rowOff>127001</xdr:rowOff>
    </xdr:from>
    <xdr:to>
      <xdr:col>16</xdr:col>
      <xdr:colOff>1044575</xdr:colOff>
      <xdr:row>18</xdr:row>
      <xdr:rowOff>698501</xdr:rowOff>
    </xdr:to>
    <xdr:sp macro="" textlink="">
      <xdr:nvSpPr>
        <xdr:cNvPr id="20" name="Rectangle: Rounded Corners 22">
          <a:extLst>
            <a:ext uri="{FF2B5EF4-FFF2-40B4-BE49-F238E27FC236}">
              <a16:creationId xmlns:a16="http://schemas.microsoft.com/office/drawing/2014/main" id="{74089321-64AD-40E9-B698-DB43997855C1}"/>
            </a:ext>
          </a:extLst>
        </xdr:cNvPr>
        <xdr:cNvSpPr/>
      </xdr:nvSpPr>
      <xdr:spPr>
        <a:xfrm>
          <a:off x="10699750" y="4540251"/>
          <a:ext cx="2108200" cy="857250"/>
        </a:xfrm>
        <a:prstGeom prst="roundRect">
          <a:avLst/>
        </a:prstGeom>
        <a:solidFill>
          <a:srgbClr val="479AAC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spcFirstLastPara="0" vert="horz" wrap="square" lIns="124653" tIns="124653" rIns="124653" bIns="124653" numCol="1" spcCol="1270" anchor="ctr" anchorCtr="0">
          <a:noAutofit/>
        </a:bodyPr>
        <a:lstStyle/>
        <a:p>
          <a:pPr marL="0" marR="0" lvl="0" indent="0" algn="ctr" defTabSz="8445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r>
            <a:rPr kumimoji="0" lang="ca-E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Interseccionalitat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nd/4.0/deed.c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"/>
  <sheetViews>
    <sheetView tabSelected="1" zoomScale="80" zoomScaleNormal="80" zoomScaleSheetLayoutView="87" workbookViewId="0">
      <selection activeCell="C3" sqref="C3:P3"/>
    </sheetView>
  </sheetViews>
  <sheetFormatPr defaultColWidth="9.140625" defaultRowHeight="15" x14ac:dyDescent="0.25"/>
  <cols>
    <col min="1" max="1" width="2" style="9" customWidth="1"/>
    <col min="2" max="2" width="2.85546875" style="9" customWidth="1"/>
    <col min="3" max="4" width="9.140625" style="9"/>
    <col min="5" max="5" width="11.42578125" style="9" customWidth="1"/>
    <col min="6" max="13" width="9.140625" style="9"/>
    <col min="14" max="14" width="12.5703125" style="9" customWidth="1"/>
    <col min="15" max="15" width="12.42578125" style="9" customWidth="1"/>
    <col min="16" max="16" width="13.5703125" style="9" customWidth="1"/>
    <col min="17" max="17" width="3.5703125" style="9" customWidth="1"/>
    <col min="18" max="16384" width="9.140625" style="9"/>
  </cols>
  <sheetData>
    <row r="1" spans="2:17" ht="9" customHeight="1" thickBot="1" x14ac:dyDescent="0.3"/>
    <row r="2" spans="2:17" x14ac:dyDescent="0.25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</row>
    <row r="3" spans="2:17" ht="36.75" customHeight="1" x14ac:dyDescent="0.25">
      <c r="B3" s="126"/>
      <c r="C3" s="174" t="s">
        <v>88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27"/>
    </row>
    <row r="4" spans="2:17" x14ac:dyDescent="0.25">
      <c r="B4" s="126"/>
      <c r="C4" s="116"/>
      <c r="Q4" s="127"/>
    </row>
    <row r="5" spans="2:17" ht="42" customHeight="1" x14ac:dyDescent="0.25">
      <c r="B5" s="126"/>
      <c r="C5" s="175" t="s">
        <v>132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27"/>
    </row>
    <row r="6" spans="2:17" x14ac:dyDescent="0.25">
      <c r="B6" s="126"/>
      <c r="Q6" s="127"/>
    </row>
    <row r="7" spans="2:17" ht="35.25" customHeight="1" x14ac:dyDescent="0.25">
      <c r="B7" s="126"/>
      <c r="C7" s="176" t="s">
        <v>93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27"/>
    </row>
    <row r="8" spans="2:17" x14ac:dyDescent="0.25">
      <c r="B8" s="126"/>
      <c r="Q8" s="127"/>
    </row>
    <row r="9" spans="2:17" x14ac:dyDescent="0.25">
      <c r="B9" s="126"/>
      <c r="Q9" s="127"/>
    </row>
    <row r="10" spans="2:17" ht="15.75" x14ac:dyDescent="0.25">
      <c r="B10" s="126"/>
      <c r="C10" s="118" t="s">
        <v>92</v>
      </c>
      <c r="D10" s="119"/>
      <c r="E10" s="119"/>
      <c r="F10" s="119"/>
      <c r="G10" s="119"/>
      <c r="Q10" s="127"/>
    </row>
    <row r="11" spans="2:17" ht="15.75" x14ac:dyDescent="0.25">
      <c r="B11" s="126"/>
      <c r="C11" s="120" t="s">
        <v>94</v>
      </c>
      <c r="D11" s="119"/>
      <c r="E11" s="119"/>
      <c r="F11" s="119"/>
      <c r="G11" s="119"/>
      <c r="Q11" s="127"/>
    </row>
    <row r="12" spans="2:17" x14ac:dyDescent="0.25">
      <c r="B12" s="126"/>
      <c r="C12" s="121"/>
      <c r="Q12" s="127"/>
    </row>
    <row r="13" spans="2:17" x14ac:dyDescent="0.25">
      <c r="B13" s="126"/>
      <c r="C13" s="81"/>
      <c r="Q13" s="127"/>
    </row>
    <row r="14" spans="2:17" x14ac:dyDescent="0.25">
      <c r="B14" s="126"/>
      <c r="C14" s="117"/>
      <c r="Q14" s="127"/>
    </row>
    <row r="15" spans="2:17" x14ac:dyDescent="0.25">
      <c r="B15" s="126"/>
      <c r="C15" s="121"/>
      <c r="Q15" s="127"/>
    </row>
    <row r="16" spans="2:17" x14ac:dyDescent="0.25">
      <c r="B16" s="126"/>
      <c r="C16" s="121"/>
      <c r="Q16" s="127"/>
    </row>
    <row r="17" spans="2:17" ht="15.75" x14ac:dyDescent="0.25">
      <c r="B17" s="126"/>
      <c r="C17" s="120" t="s">
        <v>95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Q17" s="127"/>
    </row>
    <row r="18" spans="2:17" ht="15.75" x14ac:dyDescent="0.25">
      <c r="B18" s="126"/>
      <c r="C18" s="122" t="s">
        <v>89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Q18" s="127"/>
    </row>
    <row r="19" spans="2:17" x14ac:dyDescent="0.25">
      <c r="B19" s="126"/>
      <c r="C19" s="121"/>
      <c r="Q19" s="127"/>
    </row>
    <row r="20" spans="2:17" ht="15.75" x14ac:dyDescent="0.25">
      <c r="B20" s="126"/>
      <c r="C20" s="118" t="s">
        <v>90</v>
      </c>
      <c r="D20" s="119"/>
      <c r="E20" s="119"/>
      <c r="F20" s="119"/>
      <c r="Q20" s="127"/>
    </row>
    <row r="21" spans="2:17" ht="15.75" x14ac:dyDescent="0.25">
      <c r="B21" s="126"/>
      <c r="C21" s="120" t="s">
        <v>97</v>
      </c>
      <c r="D21" s="119"/>
      <c r="E21" s="119"/>
      <c r="F21" s="119"/>
      <c r="Q21" s="127"/>
    </row>
    <row r="22" spans="2:17" ht="15.75" x14ac:dyDescent="0.25">
      <c r="B22" s="126"/>
      <c r="C22" s="120"/>
      <c r="D22" s="119"/>
      <c r="E22" s="119"/>
      <c r="F22" s="119"/>
      <c r="Q22" s="127"/>
    </row>
    <row r="23" spans="2:17" ht="15.75" x14ac:dyDescent="0.25">
      <c r="B23" s="126"/>
      <c r="C23" s="118" t="s">
        <v>91</v>
      </c>
      <c r="D23" s="119"/>
      <c r="E23" s="119"/>
      <c r="F23" s="119"/>
      <c r="Q23" s="127"/>
    </row>
    <row r="24" spans="2:17" ht="15.75" x14ac:dyDescent="0.25">
      <c r="B24" s="126"/>
      <c r="C24" s="120" t="s">
        <v>96</v>
      </c>
      <c r="D24" s="119"/>
      <c r="E24" s="119"/>
      <c r="F24" s="119"/>
      <c r="Q24" s="127"/>
    </row>
    <row r="25" spans="2:17" x14ac:dyDescent="0.25">
      <c r="B25" s="126"/>
      <c r="Q25" s="127"/>
    </row>
    <row r="26" spans="2:17" x14ac:dyDescent="0.25">
      <c r="B26" s="126"/>
      <c r="Q26" s="127"/>
    </row>
    <row r="27" spans="2:17" x14ac:dyDescent="0.25">
      <c r="B27" s="126"/>
      <c r="Q27" s="127"/>
    </row>
    <row r="28" spans="2:17" x14ac:dyDescent="0.25">
      <c r="B28" s="126"/>
      <c r="Q28" s="127"/>
    </row>
    <row r="29" spans="2:17" x14ac:dyDescent="0.25">
      <c r="B29" s="126"/>
      <c r="P29" s="139" t="s">
        <v>131</v>
      </c>
      <c r="Q29" s="127"/>
    </row>
    <row r="30" spans="2:17" ht="15.75" thickBot="1" x14ac:dyDescent="0.3">
      <c r="B30" s="128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</row>
  </sheetData>
  <sheetProtection algorithmName="SHA-512" hashValue="ak8mJ0q+sWl5mDBi/vbbCAkYDeEHRnd7ovdNba8w7UzT0WH8gdLRjV0LPpcifejwU98aew7yWV4oU0MU8wsDeg==" saltValue="qWIS7/eB/FBK6AXnZECU6g==" spinCount="100000" sheet="1" selectLockedCells="1" selectUnlockedCells="1"/>
  <mergeCells count="3">
    <mergeCell ref="C3:P3"/>
    <mergeCell ref="C5:P5"/>
    <mergeCell ref="C7:P7"/>
  </mergeCells>
  <hyperlinks>
    <hyperlink ref="C18" r:id="rId1" tooltip="Pàgina web de Creative Commons" display="http://creativecommons.org/licenses/by-nc-nd/4.0/deed.ca"/>
  </hyperlinks>
  <pageMargins left="0.7" right="0.7" top="0.75" bottom="0.75" header="0.3" footer="0.3"/>
  <pageSetup paperSize="9" scale="88" fitToHeight="0" orientation="landscape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D13"/>
  <sheetViews>
    <sheetView zoomScale="80" zoomScaleNormal="80" zoomScaleSheetLayoutView="87" workbookViewId="0">
      <selection activeCell="D9" sqref="D9:E9"/>
    </sheetView>
  </sheetViews>
  <sheetFormatPr defaultColWidth="8.85546875" defaultRowHeight="14.25" x14ac:dyDescent="0.2"/>
  <cols>
    <col min="1" max="1" width="124.140625" style="5" customWidth="1"/>
    <col min="2" max="2" width="4.140625" style="4" customWidth="1"/>
    <col min="3" max="3" width="8.5703125" style="4" bestFit="1" customWidth="1"/>
    <col min="4" max="16384" width="8.85546875" style="4"/>
  </cols>
  <sheetData>
    <row r="1" spans="1:4" ht="24" customHeight="1" x14ac:dyDescent="0.25">
      <c r="A1" s="35" t="s">
        <v>70</v>
      </c>
      <c r="B1" s="40"/>
      <c r="C1" s="25" t="s">
        <v>43</v>
      </c>
    </row>
    <row r="2" spans="1:4" ht="18.75" thickBot="1" x14ac:dyDescent="0.3">
      <c r="A2" s="61"/>
      <c r="B2" s="40"/>
      <c r="C2" s="25"/>
    </row>
    <row r="3" spans="1:4" s="5" customFormat="1" ht="19.350000000000001" customHeight="1" x14ac:dyDescent="0.25">
      <c r="A3" s="71" t="s">
        <v>34</v>
      </c>
      <c r="C3" s="172"/>
    </row>
    <row r="4" spans="1:4" ht="28.5" x14ac:dyDescent="0.2">
      <c r="A4" s="73" t="s">
        <v>124</v>
      </c>
      <c r="B4" s="41"/>
      <c r="C4" s="164"/>
    </row>
    <row r="5" spans="1:4" ht="28.5" x14ac:dyDescent="0.2">
      <c r="A5" s="68" t="s">
        <v>125</v>
      </c>
      <c r="B5" s="20"/>
      <c r="C5" s="164"/>
    </row>
    <row r="6" spans="1:4" ht="18" customHeight="1" x14ac:dyDescent="0.2">
      <c r="A6" s="70" t="s">
        <v>35</v>
      </c>
      <c r="C6" s="164"/>
    </row>
    <row r="7" spans="1:4" ht="18" customHeight="1" thickBot="1" x14ac:dyDescent="0.25">
      <c r="A7" s="70" t="s">
        <v>126</v>
      </c>
      <c r="C7" s="165"/>
    </row>
    <row r="8" spans="1:4" ht="18" customHeight="1" thickBot="1" x14ac:dyDescent="0.25">
      <c r="A8" s="59"/>
      <c r="D8" s="21"/>
    </row>
    <row r="9" spans="1:4" ht="21" customHeight="1" thickBot="1" x14ac:dyDescent="0.25">
      <c r="A9" s="69" t="s">
        <v>54</v>
      </c>
      <c r="C9" s="173"/>
    </row>
    <row r="10" spans="1:4" x14ac:dyDescent="0.2">
      <c r="A10" s="55"/>
      <c r="B10" s="42"/>
      <c r="D10" s="21"/>
    </row>
    <row r="11" spans="1:4" x14ac:dyDescent="0.2">
      <c r="B11" s="43"/>
    </row>
    <row r="12" spans="1:4" ht="17.45" customHeight="1" x14ac:dyDescent="0.2">
      <c r="A12" s="36" t="s">
        <v>65</v>
      </c>
    </row>
    <row r="13" spans="1:4" ht="17.45" customHeight="1" x14ac:dyDescent="0.2">
      <c r="A13" s="37" t="s">
        <v>66</v>
      </c>
    </row>
  </sheetData>
  <sheetProtection algorithmName="SHA-512" hashValue="N5s1wxPJV9tnxYRH4m+0JHuBUr6YjNlOobW75EctYYuc7VbpWXWVzqm3r7CtybJ00Hq+K4uPp8O3MXJgYJUnOw==" saltValue="A/jKhppXyobwraDNAkiNjA==" spinCount="100000" sheet="1" objects="1" scenarios="1"/>
  <protectedRanges>
    <protectedRange algorithmName="SHA-512" hashValue="J9kMTmEACMiF0B8PfJB9MNjUJlSsd0DOPhQNebF2xsKPb0Wohe/kJ0FCQls8U5aOK2p0C9NJXf3YlvdPApN5Vw==" saltValue="FiCK8Kj0DdmBRhT2epuZVw==" spinCount="100000" sqref="C3:C7 C9" name="Interval1"/>
  </protectedRanges>
  <conditionalFormatting sqref="C3:C9">
    <cfRule type="containsText" dxfId="7" priority="9" operator="containsText" text="N/A">
      <formula>NOT(ISERROR(SEARCH("N/A",C3)))</formula>
    </cfRule>
    <cfRule type="containsText" dxfId="6" priority="10" operator="containsText" text="P">
      <formula>NOT(ISERROR(SEARCH("P",C3)))</formula>
    </cfRule>
    <cfRule type="containsText" dxfId="5" priority="11" operator="containsText" text="No">
      <formula>NOT(ISERROR(SEARCH("No",C3)))</formula>
    </cfRule>
    <cfRule type="containsText" dxfId="4" priority="12" operator="containsText" text="Sí">
      <formula>NOT(ISERROR(SEARCH("Sí",C3)))</formula>
    </cfRule>
  </conditionalFormatting>
  <hyperlinks>
    <hyperlink ref="A12" location="'8'!A1" display="Següent &gt;"/>
    <hyperlink ref="A13" location="'Quadre comandament'!A1" display="&lt; Tornar al quadre de comandament"/>
  </hyperlinks>
  <pageMargins left="0.7" right="0.7" top="0.75" bottom="0.75" header="0.3" footer="0.3"/>
  <pageSetup paperSize="9" scale="96" fitToHeight="0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C3:C7 C9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C14"/>
  <sheetViews>
    <sheetView zoomScale="80" zoomScaleNormal="80" zoomScaleSheetLayoutView="87" workbookViewId="0">
      <selection activeCell="A20" sqref="A20"/>
    </sheetView>
  </sheetViews>
  <sheetFormatPr defaultColWidth="8.85546875" defaultRowHeight="14.25" x14ac:dyDescent="0.2"/>
  <cols>
    <col min="1" max="1" width="119.140625" style="5" customWidth="1"/>
    <col min="2" max="2" width="5.28515625" style="4" customWidth="1"/>
    <col min="3" max="3" width="10.140625" style="4" bestFit="1" customWidth="1"/>
    <col min="4" max="16384" width="8.85546875" style="4"/>
  </cols>
  <sheetData>
    <row r="1" spans="1:3" ht="26.45" customHeight="1" x14ac:dyDescent="0.25">
      <c r="A1" s="35" t="s">
        <v>71</v>
      </c>
      <c r="B1" s="40"/>
      <c r="C1" s="25" t="s">
        <v>43</v>
      </c>
    </row>
    <row r="2" spans="1:3" ht="18.75" thickBot="1" x14ac:dyDescent="0.3">
      <c r="A2" s="24"/>
      <c r="B2" s="40"/>
      <c r="C2" s="25"/>
    </row>
    <row r="3" spans="1:3" ht="22.7" customHeight="1" x14ac:dyDescent="0.2">
      <c r="A3" s="65" t="s">
        <v>36</v>
      </c>
      <c r="B3" s="20"/>
      <c r="C3" s="163"/>
    </row>
    <row r="4" spans="1:3" ht="33" customHeight="1" x14ac:dyDescent="0.2">
      <c r="A4" s="65" t="s">
        <v>48</v>
      </c>
      <c r="B4" s="20"/>
      <c r="C4" s="164"/>
    </row>
    <row r="5" spans="1:3" ht="22.7" customHeight="1" x14ac:dyDescent="0.2">
      <c r="A5" s="65" t="s">
        <v>37</v>
      </c>
      <c r="B5" s="20"/>
      <c r="C5" s="164"/>
    </row>
    <row r="6" spans="1:3" ht="31.35" customHeight="1" x14ac:dyDescent="0.2">
      <c r="A6" s="65" t="s">
        <v>38</v>
      </c>
      <c r="B6" s="20"/>
      <c r="C6" s="164"/>
    </row>
    <row r="7" spans="1:3" ht="30.6" customHeight="1" x14ac:dyDescent="0.2">
      <c r="A7" s="65" t="s">
        <v>49</v>
      </c>
      <c r="B7" s="20"/>
      <c r="C7" s="164"/>
    </row>
    <row r="8" spans="1:3" ht="30" customHeight="1" x14ac:dyDescent="0.2">
      <c r="A8" s="64" t="s">
        <v>50</v>
      </c>
      <c r="B8" s="20"/>
      <c r="C8" s="164"/>
    </row>
    <row r="9" spans="1:3" ht="29.45" customHeight="1" x14ac:dyDescent="0.2">
      <c r="A9" s="64" t="s">
        <v>51</v>
      </c>
      <c r="B9" s="20"/>
      <c r="C9" s="164"/>
    </row>
    <row r="10" spans="1:3" ht="31.35" customHeight="1" thickBot="1" x14ac:dyDescent="0.25">
      <c r="A10" s="64" t="s">
        <v>52</v>
      </c>
      <c r="B10" s="20"/>
      <c r="C10" s="165"/>
    </row>
    <row r="11" spans="1:3" ht="15" thickBot="1" x14ac:dyDescent="0.25">
      <c r="A11" s="53"/>
      <c r="B11" s="20"/>
    </row>
    <row r="12" spans="1:3" ht="19.7" customHeight="1" thickBot="1" x14ac:dyDescent="0.25">
      <c r="A12" s="66" t="s">
        <v>87</v>
      </c>
      <c r="B12" s="20"/>
      <c r="C12" s="173"/>
    </row>
    <row r="13" spans="1:3" x14ac:dyDescent="0.2">
      <c r="A13" s="23"/>
      <c r="B13" s="43"/>
    </row>
    <row r="14" spans="1:3" ht="19.350000000000001" customHeight="1" x14ac:dyDescent="0.2">
      <c r="A14" s="37" t="s">
        <v>66</v>
      </c>
    </row>
  </sheetData>
  <sheetProtection algorithmName="SHA-512" hashValue="nf3IMQjiQ3ux3kfy7KY2jfSlnqia6xjhQ1pV+jNKieoCt6/Bwv1IyLEAt4eDdY5iXWiM7zAgluXKAw2hh1dWoA==" saltValue="TDMMRCnVwqIRoeDNNDPwPw==" spinCount="100000" sheet="1" objects="1" scenarios="1"/>
  <protectedRanges>
    <protectedRange algorithmName="SHA-512" hashValue="Mh8oiYOT7+wSt1QlZ8J0mBvSDPnxAfEAEj0wgDWyTFlwiDKdtdi/BO8w43FmfIDW7a5F+03YTU2kMd0pLblqDQ==" saltValue="39YOH8J1llJ5pkOeNqTHJA==" spinCount="100000" sqref="C3:C10 C12" name="Interval1"/>
  </protectedRanges>
  <conditionalFormatting sqref="C3:C12">
    <cfRule type="containsText" dxfId="3" priority="1" operator="containsText" text="N/A">
      <formula>NOT(ISERROR(SEARCH("N/A",C3)))</formula>
    </cfRule>
    <cfRule type="containsText" dxfId="2" priority="2" operator="containsText" text="P">
      <formula>NOT(ISERROR(SEARCH("P",C3)))</formula>
    </cfRule>
    <cfRule type="containsText" dxfId="1" priority="3" operator="containsText" text="No">
      <formula>NOT(ISERROR(SEARCH("No",C3)))</formula>
    </cfRule>
    <cfRule type="containsText" dxfId="0" priority="4" operator="containsText" text="Sí">
      <formula>NOT(ISERROR(SEARCH("Sí",C3)))</formula>
    </cfRule>
  </conditionalFormatting>
  <hyperlinks>
    <hyperlink ref="A14" location="'Quadre comandament'!A1" display="&lt; Tornar al quadre de comandament"/>
  </hyperlinks>
  <pageMargins left="0.7" right="0.7" top="0.75" bottom="0.75" header="0.3" footer="0.3"/>
  <pageSetup paperSize="9" scale="97" fitToHeight="0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C3:C10 C12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"/>
  <sheetViews>
    <sheetView workbookViewId="0">
      <selection activeCell="J20" sqref="J20"/>
    </sheetView>
  </sheetViews>
  <sheetFormatPr defaultColWidth="9.140625" defaultRowHeight="15" x14ac:dyDescent="0.25"/>
  <cols>
    <col min="1" max="1" width="4.140625" bestFit="1" customWidth="1"/>
  </cols>
  <sheetData>
    <row r="2" spans="1:23" x14ac:dyDescent="0.25">
      <c r="A2" s="1" t="s">
        <v>0</v>
      </c>
      <c r="B2" s="2" t="s">
        <v>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 t="s">
        <v>1</v>
      </c>
      <c r="B3" s="2" t="s">
        <v>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2</v>
      </c>
      <c r="B4" s="2" t="s">
        <v>41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3</v>
      </c>
      <c r="B5" s="2" t="s">
        <v>42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9C4E4"/>
    <pageSetUpPr fitToPage="1"/>
  </sheetPr>
  <dimension ref="B1:Q27"/>
  <sheetViews>
    <sheetView zoomScale="80" zoomScaleNormal="80" zoomScaleSheetLayoutView="87" workbookViewId="0">
      <selection activeCell="U5" sqref="U5"/>
    </sheetView>
  </sheetViews>
  <sheetFormatPr defaultColWidth="8.85546875" defaultRowHeight="14.25" x14ac:dyDescent="0.25"/>
  <cols>
    <col min="1" max="2" width="2.28515625" style="5" customWidth="1"/>
    <col min="3" max="3" width="8.85546875" style="5"/>
    <col min="4" max="4" width="9.85546875" style="5" bestFit="1" customWidth="1"/>
    <col min="5" max="16" width="8.85546875" style="5"/>
    <col min="17" max="17" width="1.85546875" style="81" customWidth="1"/>
    <col min="18" max="16384" width="8.85546875" style="5"/>
  </cols>
  <sheetData>
    <row r="1" spans="2:17" ht="15" thickBot="1" x14ac:dyDescent="0.3"/>
    <row r="2" spans="2:17" ht="9" customHeight="1" x14ac:dyDescent="0.25"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</row>
    <row r="3" spans="2:17" ht="42" customHeight="1" x14ac:dyDescent="0.25">
      <c r="B3" s="80"/>
      <c r="C3" s="175" t="s">
        <v>132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8"/>
      <c r="Q3" s="134"/>
    </row>
    <row r="4" spans="2:17" ht="22.35" customHeight="1" x14ac:dyDescent="0.25">
      <c r="B4" s="80"/>
      <c r="C4" s="135" t="s">
        <v>75</v>
      </c>
      <c r="D4" s="135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</row>
    <row r="5" spans="2:17" ht="22.35" customHeight="1" thickBot="1" x14ac:dyDescent="0.3">
      <c r="B5" s="80"/>
      <c r="C5" s="81" t="s">
        <v>98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</row>
    <row r="6" spans="2:17" ht="22.35" customHeight="1" thickBot="1" x14ac:dyDescent="0.3">
      <c r="B6" s="80"/>
      <c r="C6" s="49" t="s">
        <v>72</v>
      </c>
      <c r="D6" s="81"/>
      <c r="E6" s="81"/>
      <c r="F6" s="81"/>
      <c r="G6" s="86">
        <v>42</v>
      </c>
      <c r="H6" s="81"/>
      <c r="I6" s="81"/>
      <c r="J6" s="81"/>
      <c r="K6" s="81"/>
      <c r="L6" s="81"/>
      <c r="M6" s="81"/>
      <c r="N6" s="81"/>
      <c r="O6" s="81"/>
      <c r="P6" s="81"/>
      <c r="Q6" s="82"/>
    </row>
    <row r="7" spans="2:17" ht="22.35" customHeight="1" thickBot="1" x14ac:dyDescent="0.3">
      <c r="B7" s="80"/>
      <c r="C7" s="49" t="s">
        <v>73</v>
      </c>
      <c r="D7" s="81"/>
      <c r="E7" s="81"/>
      <c r="F7" s="81"/>
      <c r="G7" s="87">
        <v>27</v>
      </c>
      <c r="H7" s="81"/>
      <c r="I7" s="81"/>
      <c r="J7" s="81"/>
      <c r="K7" s="81"/>
      <c r="L7" s="81"/>
      <c r="M7" s="81"/>
      <c r="N7" s="81"/>
      <c r="O7" s="81"/>
      <c r="P7" s="81"/>
      <c r="Q7" s="82"/>
    </row>
    <row r="8" spans="2:17" ht="22.35" customHeight="1" thickBot="1" x14ac:dyDescent="0.3">
      <c r="B8" s="80"/>
      <c r="C8" s="49" t="s">
        <v>74</v>
      </c>
      <c r="D8" s="81"/>
      <c r="E8" s="81"/>
      <c r="F8" s="81"/>
      <c r="G8" s="88">
        <v>17</v>
      </c>
      <c r="H8" s="81"/>
      <c r="I8" s="81"/>
      <c r="J8" s="81"/>
      <c r="K8" s="81"/>
      <c r="L8" s="81"/>
      <c r="M8" s="81"/>
      <c r="N8" s="81"/>
      <c r="O8" s="81"/>
      <c r="P8" s="81"/>
      <c r="Q8" s="82"/>
    </row>
    <row r="9" spans="2:17" x14ac:dyDescent="0.25"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2"/>
    </row>
    <row r="10" spans="2:17" ht="14.45" customHeight="1" x14ac:dyDescent="0.25"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2"/>
    </row>
    <row r="11" spans="2:17" x14ac:dyDescent="0.25"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</row>
    <row r="12" spans="2:17" x14ac:dyDescent="0.25"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2"/>
    </row>
    <row r="13" spans="2:17" ht="14.45" customHeight="1" x14ac:dyDescent="0.25">
      <c r="B13" s="80"/>
      <c r="C13" s="6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</row>
    <row r="14" spans="2:17" ht="29.25" customHeight="1" x14ac:dyDescent="0.25">
      <c r="B14" s="80"/>
      <c r="C14" s="183" t="s">
        <v>100</v>
      </c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82"/>
    </row>
    <row r="15" spans="2:17" ht="14.45" customHeight="1" x14ac:dyDescent="0.25">
      <c r="B15" s="80"/>
      <c r="C15" s="81" t="s">
        <v>99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2"/>
    </row>
    <row r="16" spans="2:17" x14ac:dyDescent="0.25"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2"/>
    </row>
    <row r="17" spans="2:17" ht="18" x14ac:dyDescent="0.25">
      <c r="B17" s="80"/>
      <c r="C17" s="81"/>
      <c r="D17" s="179" t="s">
        <v>77</v>
      </c>
      <c r="E17" s="180"/>
      <c r="F17" s="81" t="s">
        <v>79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2"/>
    </row>
    <row r="18" spans="2:17" x14ac:dyDescent="0.25">
      <c r="B18" s="80"/>
      <c r="C18" s="81"/>
      <c r="D18" s="12"/>
      <c r="E18" s="12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2"/>
    </row>
    <row r="19" spans="2:17" ht="15.75" x14ac:dyDescent="0.25">
      <c r="B19" s="80"/>
      <c r="C19" s="81"/>
      <c r="D19" s="113" t="s">
        <v>0</v>
      </c>
      <c r="E19" s="28"/>
      <c r="F19" s="181" t="s">
        <v>80</v>
      </c>
      <c r="G19" s="182"/>
      <c r="H19" s="182"/>
      <c r="I19" s="182"/>
      <c r="J19" s="81"/>
      <c r="K19" s="81"/>
      <c r="L19" s="81"/>
      <c r="M19" s="81"/>
      <c r="N19" s="81"/>
      <c r="O19" s="81"/>
      <c r="P19" s="81"/>
      <c r="Q19" s="82"/>
    </row>
    <row r="20" spans="2:17" ht="15.75" x14ac:dyDescent="0.25">
      <c r="B20" s="80"/>
      <c r="C20" s="81"/>
      <c r="D20" s="29" t="s">
        <v>1</v>
      </c>
      <c r="E20" s="28"/>
      <c r="F20" s="181"/>
      <c r="G20" s="182"/>
      <c r="H20" s="182"/>
      <c r="I20" s="182"/>
      <c r="J20" s="81"/>
      <c r="K20" s="81"/>
      <c r="L20" s="81"/>
      <c r="M20" s="81"/>
      <c r="N20" s="81"/>
      <c r="O20" s="81"/>
      <c r="P20" s="81"/>
      <c r="Q20" s="82"/>
    </row>
    <row r="21" spans="2:17" ht="15.75" x14ac:dyDescent="0.25">
      <c r="B21" s="80"/>
      <c r="C21" s="81"/>
      <c r="D21" s="33" t="s">
        <v>2</v>
      </c>
      <c r="E21" s="28"/>
      <c r="F21" s="181"/>
      <c r="G21" s="182"/>
      <c r="H21" s="182"/>
      <c r="I21" s="182"/>
      <c r="J21" s="81"/>
      <c r="K21" s="81"/>
      <c r="L21" s="81"/>
      <c r="M21" s="81"/>
      <c r="N21" s="81"/>
      <c r="O21" s="81"/>
      <c r="P21" s="81"/>
      <c r="Q21" s="82"/>
    </row>
    <row r="22" spans="2:17" ht="15.75" x14ac:dyDescent="0.25">
      <c r="B22" s="80"/>
      <c r="C22" s="81"/>
      <c r="D22" s="30" t="s">
        <v>3</v>
      </c>
      <c r="E22" s="28"/>
      <c r="F22" s="181"/>
      <c r="G22" s="182"/>
      <c r="H22" s="182"/>
      <c r="I22" s="182"/>
      <c r="J22" s="81"/>
      <c r="K22" s="81"/>
      <c r="L22" s="81"/>
      <c r="M22" s="81"/>
      <c r="N22" s="81"/>
      <c r="O22" s="81"/>
      <c r="P22" s="81"/>
      <c r="Q22" s="82"/>
    </row>
    <row r="23" spans="2:17" x14ac:dyDescent="0.2">
      <c r="B23" s="80"/>
      <c r="C23" s="81"/>
      <c r="D23" s="78"/>
      <c r="E23" s="78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</row>
    <row r="24" spans="2:17" ht="15" x14ac:dyDescent="0.25">
      <c r="B24" s="80"/>
      <c r="C24" s="81"/>
      <c r="D24" s="111" t="s">
        <v>76</v>
      </c>
      <c r="E24" s="115">
        <v>0</v>
      </c>
      <c r="F24" s="81" t="s">
        <v>78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</row>
    <row r="25" spans="2:17" x14ac:dyDescent="0.25"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2"/>
    </row>
    <row r="26" spans="2:17" ht="34.5" customHeight="1" x14ac:dyDescent="0.25">
      <c r="B26" s="80"/>
      <c r="C26" s="183" t="s">
        <v>101</v>
      </c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82"/>
    </row>
    <row r="27" spans="2:17" ht="15" thickBot="1" x14ac:dyDescent="0.3">
      <c r="B27" s="13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8"/>
    </row>
  </sheetData>
  <sheetProtection algorithmName="SHA-512" hashValue="7CJL087slGzkmNFCS9fXGgQP4+BNKQ5LObgfqDa+NF27hJW6NY/3Fmgqs2QeMCi+LLTxk6FpTHB+OXM4y7dzWw==" saltValue="wmMCaZRWPZo3sANoXUx81g==" spinCount="100000" sheet="1" selectLockedCells="1" selectUnlockedCells="1"/>
  <mergeCells count="5">
    <mergeCell ref="C3:P3"/>
    <mergeCell ref="D17:E17"/>
    <mergeCell ref="F19:I22"/>
    <mergeCell ref="C26:P26"/>
    <mergeCell ref="C14:P14"/>
  </mergeCells>
  <conditionalFormatting sqref="E24">
    <cfRule type="cellIs" dxfId="42" priority="1" operator="greaterThan">
      <formula>0</formula>
    </cfRule>
  </conditionalFormatting>
  <pageMargins left="0.7" right="0.7" top="0.75" bottom="0.75" header="0.3" footer="0.3"/>
  <pageSetup paperSize="9" fitToHeight="0" orientation="landscape" horizontalDpi="300" verticalDpi="300" r:id="rId1"/>
  <colBreaks count="1" manualBreakCount="1">
    <brk id="16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A6DBC"/>
    <pageSetUpPr fitToPage="1"/>
  </sheetPr>
  <dimension ref="B1:X46"/>
  <sheetViews>
    <sheetView topLeftCell="H1" zoomScale="80" zoomScaleNormal="80" zoomScaleSheetLayoutView="87" workbookViewId="0">
      <selection activeCell="P11" sqref="P11"/>
    </sheetView>
  </sheetViews>
  <sheetFormatPr defaultColWidth="8.85546875" defaultRowHeight="14.25" x14ac:dyDescent="0.2"/>
  <cols>
    <col min="1" max="1" width="2.42578125" style="4" customWidth="1"/>
    <col min="2" max="2" width="3" style="4" customWidth="1"/>
    <col min="3" max="4" width="15.7109375" style="4" customWidth="1"/>
    <col min="5" max="5" width="6.5703125" style="4" customWidth="1"/>
    <col min="6" max="7" width="15.7109375" style="4" customWidth="1"/>
    <col min="8" max="8" width="6.5703125" style="4" customWidth="1"/>
    <col min="9" max="10" width="15.7109375" style="4" customWidth="1"/>
    <col min="11" max="11" width="6.5703125" style="4" customWidth="1"/>
    <col min="12" max="13" width="15.7109375" style="4" customWidth="1"/>
    <col min="14" max="15" width="4.7109375" style="4" customWidth="1"/>
    <col min="16" max="17" width="15.7109375" style="4" customWidth="1"/>
    <col min="18" max="18" width="4.7109375" style="4" customWidth="1"/>
    <col min="19" max="19" width="3.7109375" style="4" customWidth="1"/>
    <col min="20" max="20" width="10.85546875" style="4" customWidth="1"/>
    <col min="21" max="21" width="12.85546875" style="4" customWidth="1"/>
    <col min="22" max="22" width="12.5703125" style="4" customWidth="1"/>
    <col min="23" max="23" width="9.5703125" style="4" customWidth="1"/>
    <col min="24" max="24" width="3.85546875" style="4" customWidth="1"/>
    <col min="25" max="16384" width="8.85546875" style="4"/>
  </cols>
  <sheetData>
    <row r="1" spans="2:24" ht="14.25" customHeight="1" thickBot="1" x14ac:dyDescent="0.25"/>
    <row r="2" spans="2:24" ht="9.6" customHeight="1" x14ac:dyDescent="0.2"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/>
    </row>
    <row r="3" spans="2:24" ht="45" customHeight="1" x14ac:dyDescent="0.4">
      <c r="B3" s="77"/>
      <c r="C3" s="106" t="s">
        <v>61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7"/>
      <c r="O3" s="108"/>
      <c r="P3" s="108"/>
      <c r="Q3" s="108"/>
      <c r="R3" s="108"/>
      <c r="S3" s="78"/>
      <c r="T3" s="78"/>
      <c r="U3" s="78"/>
      <c r="V3" s="78"/>
      <c r="W3" s="78"/>
      <c r="X3" s="79"/>
    </row>
    <row r="4" spans="2:24" ht="16.5" thickBot="1" x14ac:dyDescent="0.3">
      <c r="B4" s="77"/>
      <c r="C4" s="105" t="s">
        <v>60</v>
      </c>
      <c r="D4" s="78"/>
      <c r="E4" s="78"/>
      <c r="F4" s="78"/>
      <c r="G4" s="105" t="s">
        <v>59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</row>
    <row r="5" spans="2:24" ht="21.95" customHeight="1" x14ac:dyDescent="0.2">
      <c r="B5" s="77"/>
      <c r="C5" s="184"/>
      <c r="D5" s="184"/>
      <c r="E5" s="184"/>
      <c r="F5" s="78"/>
      <c r="G5" s="184"/>
      <c r="H5" s="184"/>
      <c r="I5" s="184"/>
      <c r="J5" s="184"/>
      <c r="K5" s="184"/>
      <c r="L5" s="184"/>
      <c r="M5" s="184"/>
      <c r="N5" s="97"/>
      <c r="O5" s="74"/>
      <c r="P5" s="75"/>
      <c r="Q5" s="75"/>
      <c r="R5" s="76"/>
      <c r="S5" s="78"/>
      <c r="T5" s="78"/>
      <c r="U5" s="78"/>
      <c r="V5" s="78"/>
      <c r="W5" s="78"/>
      <c r="X5" s="79"/>
    </row>
    <row r="6" spans="2:24" ht="9" customHeight="1" thickBot="1" x14ac:dyDescent="0.25"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7"/>
      <c r="P6" s="78"/>
      <c r="Q6" s="78"/>
      <c r="R6" s="79"/>
      <c r="S6" s="78"/>
      <c r="T6" s="78"/>
      <c r="U6" s="78"/>
      <c r="V6" s="78"/>
      <c r="W6" s="78"/>
      <c r="X6" s="79"/>
    </row>
    <row r="7" spans="2:24" ht="42" customHeight="1" thickBot="1" x14ac:dyDescent="0.25"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7"/>
      <c r="P7" s="78"/>
      <c r="Q7" s="78"/>
      <c r="R7" s="79"/>
      <c r="S7" s="78"/>
      <c r="T7" s="185" t="s">
        <v>102</v>
      </c>
      <c r="U7" s="186"/>
      <c r="V7" s="187">
        <f>((86-(Q16+Q27))/86)*100</f>
        <v>0</v>
      </c>
      <c r="W7" s="188"/>
      <c r="X7" s="79"/>
    </row>
    <row r="8" spans="2:24" ht="30.75" customHeight="1" thickBot="1" x14ac:dyDescent="0.25"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7"/>
      <c r="P8" s="78"/>
      <c r="Q8" s="78"/>
      <c r="R8" s="79"/>
      <c r="S8" s="78"/>
      <c r="T8" s="78"/>
      <c r="U8" s="78"/>
      <c r="V8" s="78"/>
      <c r="W8" s="78"/>
      <c r="X8" s="79"/>
    </row>
    <row r="9" spans="2:24" ht="29.45" customHeight="1" x14ac:dyDescent="0.2">
      <c r="B9" s="77"/>
      <c r="C9" s="179">
        <f>IF(SUM(D11:D14)=0,0,(((D11*1)+(D12*0)+(D13*0.5))/(SUM(D11:D13))))</f>
        <v>0</v>
      </c>
      <c r="D9" s="180"/>
      <c r="E9" s="78"/>
      <c r="F9" s="179">
        <f>IF(SUM(G11:G14)=0,0,(((G11*1)+(G12*0)+(G13*0.5))/(SUM(G11:G13))))</f>
        <v>0</v>
      </c>
      <c r="G9" s="180"/>
      <c r="H9" s="81"/>
      <c r="I9" s="179">
        <f>IF(SUM(J11:J14)=0,0,(((J11*1)+(J12*0)+(J13*0.5))/(SUM(J11:J13))))</f>
        <v>0</v>
      </c>
      <c r="J9" s="180"/>
      <c r="K9" s="78"/>
      <c r="L9" s="179">
        <f>IF(SUM(M11:M14)=0,0,(((M11*1)+(M12*0)+(M13*0.5))/(SUM(M11:M13))))</f>
        <v>0</v>
      </c>
      <c r="M9" s="180"/>
      <c r="N9" s="91"/>
      <c r="O9" s="77"/>
      <c r="P9" s="179">
        <f>IF(SUM(Q11:Q14)=0,0,(((Q11*1)+(Q12*0)+(Q13*0.5))/(SUM(Q11:Q13))))</f>
        <v>0</v>
      </c>
      <c r="Q9" s="180"/>
      <c r="R9" s="94"/>
      <c r="S9" s="78"/>
      <c r="T9" s="74"/>
      <c r="U9" s="75"/>
      <c r="V9" s="75"/>
      <c r="W9" s="76"/>
      <c r="X9" s="79"/>
    </row>
    <row r="10" spans="2:24" ht="14.1" customHeight="1" x14ac:dyDescent="0.2">
      <c r="B10" s="77"/>
      <c r="C10" s="12"/>
      <c r="D10" s="12"/>
      <c r="E10" s="78"/>
      <c r="F10" s="27"/>
      <c r="G10" s="27"/>
      <c r="H10" s="81"/>
      <c r="I10" s="81"/>
      <c r="J10" s="81"/>
      <c r="K10" s="78"/>
      <c r="L10" s="12"/>
      <c r="M10" s="12"/>
      <c r="N10" s="12"/>
      <c r="O10" s="77"/>
      <c r="P10" s="78"/>
      <c r="Q10" s="78"/>
      <c r="R10" s="79"/>
      <c r="S10" s="78"/>
      <c r="T10" s="77"/>
      <c r="U10" s="78"/>
      <c r="V10" s="78"/>
      <c r="W10" s="79"/>
      <c r="X10" s="79"/>
    </row>
    <row r="11" spans="2:24" s="5" customFormat="1" ht="20.45" customHeight="1" x14ac:dyDescent="0.25">
      <c r="B11" s="80"/>
      <c r="C11" s="113" t="s">
        <v>0</v>
      </c>
      <c r="D11" s="28">
        <f>COUNTIF('1'!$C$3:$C$14,'Quadre comandament'!C11)</f>
        <v>0</v>
      </c>
      <c r="E11" s="13"/>
      <c r="F11" s="113" t="s">
        <v>0</v>
      </c>
      <c r="G11" s="28">
        <f>COUNTIF('2'!$C$3:$C$15,'Quadre comandament'!F11)</f>
        <v>0</v>
      </c>
      <c r="H11" s="14"/>
      <c r="I11" s="113" t="s">
        <v>0</v>
      </c>
      <c r="J11" s="28">
        <f>COUNTIF('3'!$C$3:$C$8,'Quadre comandament'!I11)</f>
        <v>0</v>
      </c>
      <c r="K11" s="15"/>
      <c r="L11" s="113" t="s">
        <v>0</v>
      </c>
      <c r="M11" s="28">
        <f>COUNTIF('4'!$C$3:$C$5,'Quadre comandament'!L11)</f>
        <v>0</v>
      </c>
      <c r="N11" s="92"/>
      <c r="O11" s="80"/>
      <c r="P11" s="113" t="s">
        <v>0</v>
      </c>
      <c r="Q11" s="28">
        <f>D11+G11+J11+M11+D22+G22+J22+M22</f>
        <v>0</v>
      </c>
      <c r="R11" s="96"/>
      <c r="S11" s="98"/>
      <c r="T11" s="80"/>
      <c r="U11" s="81"/>
      <c r="V11" s="81"/>
      <c r="W11" s="82"/>
      <c r="X11" s="82"/>
    </row>
    <row r="12" spans="2:24" s="5" customFormat="1" ht="20.45" customHeight="1" x14ac:dyDescent="0.25">
      <c r="B12" s="80"/>
      <c r="C12" s="29" t="s">
        <v>1</v>
      </c>
      <c r="D12" s="28">
        <f>COUNTIF('1'!$C$3:$C$14,'Quadre comandament'!C12)</f>
        <v>0</v>
      </c>
      <c r="E12" s="13"/>
      <c r="F12" s="29" t="s">
        <v>1</v>
      </c>
      <c r="G12" s="28">
        <f>COUNTIF('2'!$C$3:$C$15,'Quadre comandament'!F12)</f>
        <v>0</v>
      </c>
      <c r="H12" s="14"/>
      <c r="I12" s="29" t="s">
        <v>1</v>
      </c>
      <c r="J12" s="28">
        <f>COUNTIF('3'!$C$3:$C$8,'Quadre comandament'!I12)</f>
        <v>0</v>
      </c>
      <c r="K12" s="15"/>
      <c r="L12" s="29" t="s">
        <v>1</v>
      </c>
      <c r="M12" s="28">
        <f>COUNTIF('4'!$C$3:$C$5,'Quadre comandament'!L12)</f>
        <v>0</v>
      </c>
      <c r="N12" s="92"/>
      <c r="O12" s="80"/>
      <c r="P12" s="29" t="s">
        <v>1</v>
      </c>
      <c r="Q12" s="28">
        <f>D12+G12+J12+M12+D23+G23+J23+M23</f>
        <v>0</v>
      </c>
      <c r="R12" s="96"/>
      <c r="S12" s="12"/>
      <c r="T12" s="80"/>
      <c r="U12" s="81"/>
      <c r="V12" s="81"/>
      <c r="W12" s="82"/>
      <c r="X12" s="82"/>
    </row>
    <row r="13" spans="2:24" s="5" customFormat="1" ht="20.45" customHeight="1" x14ac:dyDescent="0.25">
      <c r="B13" s="80"/>
      <c r="C13" s="33" t="s">
        <v>2</v>
      </c>
      <c r="D13" s="28">
        <f>COUNTIF('1'!$C$3:$C$14,'Quadre comandament'!C13)</f>
        <v>0</v>
      </c>
      <c r="E13" s="31"/>
      <c r="F13" s="33" t="s">
        <v>2</v>
      </c>
      <c r="G13" s="28">
        <f>COUNTIF('2'!$C$3:$C$15,'Quadre comandament'!F13)</f>
        <v>0</v>
      </c>
      <c r="H13" s="31"/>
      <c r="I13" s="33" t="s">
        <v>2</v>
      </c>
      <c r="J13" s="28">
        <f>COUNTIF('3'!$C$3:$C$8,'Quadre comandament'!I13)</f>
        <v>0</v>
      </c>
      <c r="K13" s="32"/>
      <c r="L13" s="33" t="s">
        <v>2</v>
      </c>
      <c r="M13" s="28">
        <f>COUNTIF('4'!$C$3:$C$5,'Quadre comandament'!L13)</f>
        <v>0</v>
      </c>
      <c r="N13" s="92"/>
      <c r="O13" s="80"/>
      <c r="P13" s="33" t="s">
        <v>2</v>
      </c>
      <c r="Q13" s="28">
        <f>D13+G13+J13+M13+D24+G24+J24+M24</f>
        <v>0</v>
      </c>
      <c r="R13" s="96"/>
      <c r="S13" s="81"/>
      <c r="T13" s="80"/>
      <c r="U13" s="81"/>
      <c r="V13" s="81"/>
      <c r="W13" s="82"/>
      <c r="X13" s="82"/>
    </row>
    <row r="14" spans="2:24" s="5" customFormat="1" ht="20.45" customHeight="1" x14ac:dyDescent="0.25">
      <c r="B14" s="80"/>
      <c r="C14" s="30" t="s">
        <v>3</v>
      </c>
      <c r="D14" s="28">
        <f>COUNTIF('1'!$C$3:$C$14,'Quadre comandament'!C14)</f>
        <v>0</v>
      </c>
      <c r="E14" s="31"/>
      <c r="F14" s="30" t="s">
        <v>3</v>
      </c>
      <c r="G14" s="28">
        <f>COUNTIF('2'!$C$3:$C$15,'Quadre comandament'!F14)</f>
        <v>0</v>
      </c>
      <c r="H14" s="31"/>
      <c r="I14" s="30" t="s">
        <v>3</v>
      </c>
      <c r="J14" s="28">
        <f>COUNTIF('3'!$C$3:$C$8,'Quadre comandament'!I14)</f>
        <v>0</v>
      </c>
      <c r="K14" s="32"/>
      <c r="L14" s="30" t="s">
        <v>3</v>
      </c>
      <c r="M14" s="28">
        <f>COUNTIF('4'!$C$3:$C$5,'Quadre comandament'!L14)</f>
        <v>0</v>
      </c>
      <c r="N14" s="92"/>
      <c r="O14" s="80"/>
      <c r="P14" s="30" t="s">
        <v>3</v>
      </c>
      <c r="Q14" s="28">
        <f>D14+G14+J14+M14+D25+G25+J25+M25</f>
        <v>0</v>
      </c>
      <c r="R14" s="96"/>
      <c r="S14" s="81"/>
      <c r="T14" s="80"/>
      <c r="U14" s="81"/>
      <c r="V14" s="81"/>
      <c r="W14" s="82"/>
      <c r="X14" s="82"/>
    </row>
    <row r="15" spans="2:24" x14ac:dyDescent="0.2"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7"/>
      <c r="P15" s="78"/>
      <c r="Q15" s="78"/>
      <c r="R15" s="79"/>
      <c r="S15" s="78"/>
      <c r="T15" s="77"/>
      <c r="U15" s="78"/>
      <c r="V15" s="78"/>
      <c r="W15" s="79"/>
      <c r="X15" s="79"/>
    </row>
    <row r="16" spans="2:24" s="5" customFormat="1" ht="21" customHeight="1" x14ac:dyDescent="0.25">
      <c r="B16" s="80"/>
      <c r="C16" s="111" t="s">
        <v>76</v>
      </c>
      <c r="D16" s="112">
        <f>COUNTBLANK('1'!$C$3:$C$14)</f>
        <v>12</v>
      </c>
      <c r="E16" s="31"/>
      <c r="F16" s="111" t="s">
        <v>76</v>
      </c>
      <c r="G16" s="103">
        <f>COUNTBLANK('2'!$C$3:$C$15)</f>
        <v>13</v>
      </c>
      <c r="H16" s="31"/>
      <c r="I16" s="111" t="s">
        <v>76</v>
      </c>
      <c r="J16" s="103">
        <f>COUNTBLANK('3'!$C$3:$C$8)</f>
        <v>6</v>
      </c>
      <c r="K16" s="32"/>
      <c r="L16" s="111" t="s">
        <v>76</v>
      </c>
      <c r="M16" s="104">
        <f>COUNTBLANK('4'!$C$3:$C$5)</f>
        <v>3</v>
      </c>
      <c r="N16" s="93"/>
      <c r="O16" s="80"/>
      <c r="P16" s="109" t="s">
        <v>76</v>
      </c>
      <c r="Q16" s="114">
        <f>D16+G16+J16+M16+D27+G27+J27+M27</f>
        <v>69</v>
      </c>
      <c r="R16" s="95"/>
      <c r="S16" s="98"/>
      <c r="T16" s="80"/>
      <c r="U16" s="81"/>
      <c r="V16" s="81"/>
      <c r="W16" s="82"/>
      <c r="X16" s="82"/>
    </row>
    <row r="17" spans="2:24" ht="9.9499999999999993" customHeight="1" x14ac:dyDescent="0.2">
      <c r="B17" s="77"/>
      <c r="C17" s="78"/>
      <c r="D17" s="18"/>
      <c r="E17" s="16"/>
      <c r="F17" s="78"/>
      <c r="G17" s="18"/>
      <c r="H17" s="16"/>
      <c r="I17" s="78"/>
      <c r="J17" s="19"/>
      <c r="K17" s="17"/>
      <c r="L17" s="99"/>
      <c r="M17" s="99"/>
      <c r="N17" s="99"/>
      <c r="O17" s="77"/>
      <c r="P17" s="78"/>
      <c r="Q17" s="78"/>
      <c r="R17" s="79"/>
      <c r="S17" s="78"/>
      <c r="T17" s="77"/>
      <c r="U17" s="78"/>
      <c r="V17" s="78"/>
      <c r="W17" s="79"/>
      <c r="X17" s="79"/>
    </row>
    <row r="18" spans="2:24" ht="23.1" customHeight="1" thickBot="1" x14ac:dyDescent="0.25"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99"/>
      <c r="M18" s="99"/>
      <c r="N18" s="99"/>
      <c r="O18" s="77"/>
      <c r="P18" s="78"/>
      <c r="Q18" s="78"/>
      <c r="R18" s="79"/>
      <c r="S18" s="78"/>
      <c r="T18" s="77"/>
      <c r="U18" s="78"/>
      <c r="V18" s="78"/>
      <c r="W18" s="79"/>
      <c r="X18" s="79"/>
    </row>
    <row r="19" spans="2:24" ht="63.75" customHeight="1" x14ac:dyDescent="0.2">
      <c r="B19" s="77"/>
      <c r="C19" s="12"/>
      <c r="D19" s="12"/>
      <c r="E19" s="78"/>
      <c r="F19" s="183"/>
      <c r="G19" s="183"/>
      <c r="H19" s="78"/>
      <c r="I19" s="81"/>
      <c r="J19" s="81"/>
      <c r="K19" s="100"/>
      <c r="L19" s="189"/>
      <c r="M19" s="189"/>
      <c r="N19" s="101"/>
      <c r="O19" s="77"/>
      <c r="P19" s="78"/>
      <c r="Q19" s="78"/>
      <c r="R19" s="79"/>
      <c r="S19" s="78"/>
      <c r="T19" s="74"/>
      <c r="U19" s="75"/>
      <c r="V19" s="75"/>
      <c r="W19" s="76"/>
      <c r="X19" s="79"/>
    </row>
    <row r="20" spans="2:24" s="5" customFormat="1" ht="29.45" customHeight="1" x14ac:dyDescent="0.25">
      <c r="B20" s="80"/>
      <c r="C20" s="179">
        <f>IF(SUM(D22:D25)=0,0,(((D22*1)+(D23*0)+(D24*0.5))/(SUM(D22:D24))))</f>
        <v>0</v>
      </c>
      <c r="D20" s="180"/>
      <c r="E20" s="81"/>
      <c r="F20" s="179">
        <f>IF(SUM(G22:G25)=0,0,(((G22*1)+(G23*0)+(G24*0.5))/(SUM(G22:G24))))</f>
        <v>0</v>
      </c>
      <c r="G20" s="180"/>
      <c r="H20" s="81"/>
      <c r="I20" s="179">
        <f>IF(SUM(J22:J25)=0,0,(((J22*1)+(J23*0)+(J24*0.5))/(SUM(J22:J24))))</f>
        <v>0</v>
      </c>
      <c r="J20" s="180"/>
      <c r="K20" s="81"/>
      <c r="L20" s="179">
        <f>IF(SUM(M22:M25)=0,0,(((M22*1)+(M23*0)+(M24*0.5))/(SUM(M22:M24))))</f>
        <v>0</v>
      </c>
      <c r="M20" s="180"/>
      <c r="N20" s="91"/>
      <c r="O20" s="80"/>
      <c r="P20" s="179">
        <f>IF(SUM(Q22:Q25)=0,0,(((Q22*1)+(Q23*0)+(Q24*0.5))/(SUM(Q22:Q24))))</f>
        <v>0</v>
      </c>
      <c r="Q20" s="180"/>
      <c r="R20" s="94"/>
      <c r="S20" s="81"/>
      <c r="T20" s="80"/>
      <c r="U20" s="81"/>
      <c r="V20" s="81"/>
      <c r="W20" s="82"/>
      <c r="X20" s="82"/>
    </row>
    <row r="21" spans="2:24" s="5" customFormat="1" ht="14.1" customHeight="1" x14ac:dyDescent="0.2"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0"/>
      <c r="P21" s="78"/>
      <c r="Q21" s="78"/>
      <c r="R21" s="79"/>
      <c r="S21" s="81"/>
      <c r="T21" s="80"/>
      <c r="U21" s="81"/>
      <c r="V21" s="81"/>
      <c r="W21" s="82"/>
      <c r="X21" s="82"/>
    </row>
    <row r="22" spans="2:24" s="5" customFormat="1" ht="20.45" customHeight="1" x14ac:dyDescent="0.25">
      <c r="B22" s="80"/>
      <c r="C22" s="113" t="s">
        <v>0</v>
      </c>
      <c r="D22" s="28">
        <f>COUNTIF('5'!$C$3:$C$16,'Quadre comandament'!C22)</f>
        <v>0</v>
      </c>
      <c r="E22" s="81"/>
      <c r="F22" s="113" t="s">
        <v>0</v>
      </c>
      <c r="G22" s="28">
        <f>COUNTIF('6'!$C$3:$C$10,'Quadre comandament'!F22)</f>
        <v>0</v>
      </c>
      <c r="H22" s="81"/>
      <c r="I22" s="113" t="s">
        <v>0</v>
      </c>
      <c r="J22" s="28">
        <f>COUNTIF('7'!$C$3:$C$7,'Quadre comandament'!I22)</f>
        <v>0</v>
      </c>
      <c r="K22" s="81"/>
      <c r="L22" s="113" t="s">
        <v>0</v>
      </c>
      <c r="M22" s="90">
        <f>COUNTIF('8'!$C$3:$C$10,'Quadre comandament'!L22)</f>
        <v>0</v>
      </c>
      <c r="N22" s="92"/>
      <c r="O22" s="80"/>
      <c r="P22" s="113" t="s">
        <v>0</v>
      </c>
      <c r="Q22" s="28">
        <f>COUNTIF('1'!$C$17:$C$19,'Quadre comandament'!$P22)+COUNTIF('2'!$C$17:$C$20,'Quadre comandament'!$P22)+COUNTIF('3'!$C$10,'Quadre comandament'!$P22)+COUNTIF('4'!$C$7,'Quadre comandament'!$P22)+COUNTIF('5'!$C$18:$C$20,'Quadre comandament'!$P22)+COUNTIF('6'!$C$12:$C$14,'Quadre comandament'!$P22)+COUNTIF('7'!$C$9,'Quadre comandament'!$P22)+COUNTIF('8'!$C$12,'Quadre comandament'!$P22)</f>
        <v>0</v>
      </c>
      <c r="R22" s="96"/>
      <c r="S22" s="81"/>
      <c r="T22" s="80"/>
      <c r="U22" s="81"/>
      <c r="V22" s="81"/>
      <c r="W22" s="82"/>
      <c r="X22" s="82"/>
    </row>
    <row r="23" spans="2:24" s="5" customFormat="1" ht="20.45" customHeight="1" x14ac:dyDescent="0.25">
      <c r="B23" s="80"/>
      <c r="C23" s="29" t="s">
        <v>1</v>
      </c>
      <c r="D23" s="28">
        <f>COUNTIF('5'!$C$3:$C$16,'Quadre comandament'!C23)</f>
        <v>0</v>
      </c>
      <c r="E23" s="81"/>
      <c r="F23" s="29" t="s">
        <v>1</v>
      </c>
      <c r="G23" s="28">
        <f>COUNTIF('6'!$C$3:$C$10,'Quadre comandament'!F23)</f>
        <v>0</v>
      </c>
      <c r="H23" s="81"/>
      <c r="I23" s="29" t="s">
        <v>1</v>
      </c>
      <c r="J23" s="28">
        <f>COUNTIF('7'!$C$3:$C$7,'Quadre comandament'!I23)</f>
        <v>0</v>
      </c>
      <c r="K23" s="81"/>
      <c r="L23" s="29" t="s">
        <v>1</v>
      </c>
      <c r="M23" s="90">
        <f>COUNTIF('8'!$C$3:$C$10,'Quadre comandament'!L23)</f>
        <v>0</v>
      </c>
      <c r="N23" s="92"/>
      <c r="O23" s="80"/>
      <c r="P23" s="29" t="s">
        <v>1</v>
      </c>
      <c r="Q23" s="28">
        <f>COUNTIF('1'!$C$17:$C$19,'Quadre comandament'!$P23)+COUNTIF('2'!$C$17:$C$20,'Quadre comandament'!$P23)+COUNTIF('3'!$C$10,'Quadre comandament'!$P23)+COUNTIF('4'!$C$7,'Quadre comandament'!$P23)+COUNTIF('5'!$C$18:$C$20,'Quadre comandament'!$P23)+COUNTIF('6'!$C$12:$C$14,'Quadre comandament'!$P23)+COUNTIF('7'!$C$9,'Quadre comandament'!$P23)+COUNTIF('8'!$C$12,'Quadre comandament'!$P23)</f>
        <v>0</v>
      </c>
      <c r="R23" s="96"/>
      <c r="S23" s="81"/>
      <c r="T23" s="80"/>
      <c r="U23" s="81"/>
      <c r="V23" s="81"/>
      <c r="W23" s="82"/>
      <c r="X23" s="82"/>
    </row>
    <row r="24" spans="2:24" ht="15.75" x14ac:dyDescent="0.2">
      <c r="B24" s="77"/>
      <c r="C24" s="33" t="s">
        <v>2</v>
      </c>
      <c r="D24" s="28">
        <f>COUNTIF('5'!$C$3:$C$16,'Quadre comandament'!C24)</f>
        <v>0</v>
      </c>
      <c r="E24" s="81"/>
      <c r="F24" s="33" t="s">
        <v>2</v>
      </c>
      <c r="G24" s="28">
        <f>COUNTIF('6'!$C$3:$C$10,'Quadre comandament'!F24)</f>
        <v>0</v>
      </c>
      <c r="H24" s="81"/>
      <c r="I24" s="33" t="s">
        <v>2</v>
      </c>
      <c r="J24" s="28">
        <f>COUNTIF('7'!$C$3:$C$7,'Quadre comandament'!I24)</f>
        <v>0</v>
      </c>
      <c r="K24" s="81"/>
      <c r="L24" s="33" t="s">
        <v>2</v>
      </c>
      <c r="M24" s="90">
        <f>COUNTIF('8'!$C$3:$C$10,'Quadre comandament'!L24)</f>
        <v>0</v>
      </c>
      <c r="N24" s="92"/>
      <c r="O24" s="77"/>
      <c r="P24" s="33" t="s">
        <v>2</v>
      </c>
      <c r="Q24" s="28">
        <f>COUNTIF('1'!$C$17:$C$19,'Quadre comandament'!$P24)+COUNTIF('2'!$C$17:$C$20,'Quadre comandament'!$P24)+COUNTIF('3'!$C$10,'Quadre comandament'!$P24)+COUNTIF('4'!$C$7,'Quadre comandament'!$P24)+COUNTIF('5'!$C$18:$C$20,'Quadre comandament'!$P24)+COUNTIF('6'!$C$12:$C$14,'Quadre comandament'!$P24)+COUNTIF('7'!$C$9,'Quadre comandament'!$P24)+COUNTIF('8'!$C$12,'Quadre comandament'!$P24)</f>
        <v>0</v>
      </c>
      <c r="R24" s="96"/>
      <c r="S24" s="78"/>
      <c r="T24" s="77"/>
      <c r="U24" s="78"/>
      <c r="V24" s="78"/>
      <c r="W24" s="79"/>
      <c r="X24" s="79"/>
    </row>
    <row r="25" spans="2:24" s="5" customFormat="1" ht="20.45" customHeight="1" x14ac:dyDescent="0.25">
      <c r="B25" s="80"/>
      <c r="C25" s="30" t="s">
        <v>3</v>
      </c>
      <c r="D25" s="28">
        <f>COUNTIF('5'!$C$3:$C$16,'Quadre comandament'!C25)</f>
        <v>0</v>
      </c>
      <c r="E25" s="81"/>
      <c r="F25" s="30" t="s">
        <v>3</v>
      </c>
      <c r="G25" s="28">
        <f>COUNTIF('6'!$C$3:$C$10,'Quadre comandament'!F25)</f>
        <v>0</v>
      </c>
      <c r="H25" s="81"/>
      <c r="I25" s="30" t="s">
        <v>3</v>
      </c>
      <c r="J25" s="28">
        <f>COUNTIF('7'!$C$3:$C$7,'Quadre comandament'!I25)</f>
        <v>0</v>
      </c>
      <c r="K25" s="81"/>
      <c r="L25" s="30" t="s">
        <v>3</v>
      </c>
      <c r="M25" s="90">
        <f>COUNTIF('8'!$C$3:$C$10,'Quadre comandament'!L25)</f>
        <v>0</v>
      </c>
      <c r="N25" s="92"/>
      <c r="O25" s="80"/>
      <c r="P25" s="30" t="s">
        <v>3</v>
      </c>
      <c r="Q25" s="28">
        <f>COUNTIF('1'!$C$17:$C$19,'Quadre comandament'!$P25)+COUNTIF('2'!$C$17:$C$20,'Quadre comandament'!$P25)+COUNTIF('3'!$C$10,'Quadre comandament'!$P25)+COUNTIF('4'!$C$7,'Quadre comandament'!$P25)+COUNTIF('5'!$C$18:$C$20,'Quadre comandament'!$P25)+COUNTIF('6'!$C$12:$C$14,'Quadre comandament'!$P25)+COUNTIF('7'!$C$9,'Quadre comandament'!$P25)+COUNTIF('8'!$C$12,'Quadre comandament'!$P25)</f>
        <v>0</v>
      </c>
      <c r="R25" s="96"/>
      <c r="S25" s="81"/>
      <c r="T25" s="80"/>
      <c r="U25" s="81"/>
      <c r="V25" s="81"/>
      <c r="W25" s="82"/>
      <c r="X25" s="82"/>
    </row>
    <row r="26" spans="2:24" x14ac:dyDescent="0.2"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7"/>
      <c r="P26" s="78"/>
      <c r="Q26" s="78"/>
      <c r="R26" s="79"/>
      <c r="S26" s="78"/>
      <c r="T26" s="77"/>
      <c r="U26" s="78"/>
      <c r="V26" s="78"/>
      <c r="W26" s="79"/>
      <c r="X26" s="79"/>
    </row>
    <row r="27" spans="2:24" ht="21" customHeight="1" x14ac:dyDescent="0.2">
      <c r="B27" s="77"/>
      <c r="C27" s="111" t="s">
        <v>76</v>
      </c>
      <c r="D27" s="103">
        <f>COUNTBLANK('5'!$C$3:$C$16)</f>
        <v>14</v>
      </c>
      <c r="E27" s="81"/>
      <c r="F27" s="111" t="s">
        <v>76</v>
      </c>
      <c r="G27" s="103">
        <f>COUNTBLANK('6'!$C$3:$C$10)</f>
        <v>8</v>
      </c>
      <c r="H27" s="81"/>
      <c r="I27" s="111" t="s">
        <v>76</v>
      </c>
      <c r="J27" s="103">
        <f>COUNTBLANK('7'!$C$3:$C$7)</f>
        <v>5</v>
      </c>
      <c r="K27" s="81"/>
      <c r="L27" s="111" t="s">
        <v>76</v>
      </c>
      <c r="M27" s="104">
        <f>COUNTBLANK('8'!$C$3:$C$10)</f>
        <v>8</v>
      </c>
      <c r="N27" s="93"/>
      <c r="O27" s="77"/>
      <c r="P27" s="109" t="s">
        <v>76</v>
      </c>
      <c r="Q27" s="110">
        <f>COUNTBLANK('1'!$C$17:$C$19)+COUNTBLANK('2'!$C$17:$C$20)+COUNTBLANK('3'!$C$10)+COUNTBLANK('4'!$C$7)+COUNTBLANK('5'!$C$18:$C$20)+COUNTBLANK('6'!$C$12:$C$14)+COUNTBLANK('7'!$C$9)+COUNTBLANK('8'!$C$12)</f>
        <v>17</v>
      </c>
      <c r="R27" s="95"/>
      <c r="S27" s="78"/>
      <c r="T27" s="77"/>
      <c r="U27" s="78"/>
      <c r="V27" s="78"/>
      <c r="W27" s="79"/>
      <c r="X27" s="79"/>
    </row>
    <row r="28" spans="2:24" ht="15" thickBot="1" x14ac:dyDescent="0.25">
      <c r="B28" s="77"/>
      <c r="C28" s="78"/>
      <c r="D28" s="102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83"/>
      <c r="P28" s="84"/>
      <c r="Q28" s="84"/>
      <c r="R28" s="85"/>
      <c r="S28" s="78"/>
      <c r="T28" s="83"/>
      <c r="U28" s="84"/>
      <c r="V28" s="84"/>
      <c r="W28" s="85"/>
      <c r="X28" s="79"/>
    </row>
    <row r="29" spans="2:24" ht="15" thickBot="1" x14ac:dyDescent="0.25"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</row>
    <row r="31" spans="2:24" ht="23.45" customHeight="1" x14ac:dyDescent="0.2"/>
    <row r="32" spans="2:24" ht="40.700000000000003" customHeight="1" x14ac:dyDescent="0.2"/>
    <row r="33" spans="6:10" x14ac:dyDescent="0.2">
      <c r="F33" s="11"/>
      <c r="G33" s="11"/>
    </row>
    <row r="39" spans="6:10" ht="23.45" customHeight="1" x14ac:dyDescent="0.2"/>
    <row r="46" spans="6:10" x14ac:dyDescent="0.2">
      <c r="J46" s="89"/>
    </row>
  </sheetData>
  <sheetProtection algorithmName="SHA-512" hashValue="LSQ9/cQf95KCRdPQ8s79sXa+xYUzIUDpj0QyLItQJBbsoSRHnVCSEHeN0nMW3jNjTHKtdSxTJj039G8cpifsDQ==" saltValue="fiBa1PyUS3zPeWJUqT1S6Q==" spinCount="100000" sheet="1" selectLockedCells="1" selectUnlockedCells="1"/>
  <mergeCells count="16">
    <mergeCell ref="T7:U7"/>
    <mergeCell ref="V7:W7"/>
    <mergeCell ref="C20:D20"/>
    <mergeCell ref="F20:G20"/>
    <mergeCell ref="I20:J20"/>
    <mergeCell ref="L20:M20"/>
    <mergeCell ref="P9:Q9"/>
    <mergeCell ref="P20:Q20"/>
    <mergeCell ref="L19:M19"/>
    <mergeCell ref="F19:G19"/>
    <mergeCell ref="F9:G9"/>
    <mergeCell ref="C5:E5"/>
    <mergeCell ref="G5:M5"/>
    <mergeCell ref="C9:D9"/>
    <mergeCell ref="I9:J9"/>
    <mergeCell ref="L9:M9"/>
  </mergeCells>
  <conditionalFormatting sqref="D16">
    <cfRule type="cellIs" dxfId="41" priority="10" operator="greaterThan">
      <formula>0</formula>
    </cfRule>
  </conditionalFormatting>
  <conditionalFormatting sqref="G16">
    <cfRule type="cellIs" dxfId="40" priority="9" operator="greaterThan">
      <formula>0</formula>
    </cfRule>
  </conditionalFormatting>
  <conditionalFormatting sqref="J16">
    <cfRule type="cellIs" dxfId="39" priority="8" operator="greaterThan">
      <formula>0</formula>
    </cfRule>
  </conditionalFormatting>
  <conditionalFormatting sqref="M16:N16">
    <cfRule type="cellIs" dxfId="38" priority="7" operator="greaterThan">
      <formula>0</formula>
    </cfRule>
  </conditionalFormatting>
  <conditionalFormatting sqref="D27">
    <cfRule type="cellIs" dxfId="37" priority="6" operator="greaterThan">
      <formula>0</formula>
    </cfRule>
  </conditionalFormatting>
  <conditionalFormatting sqref="G27">
    <cfRule type="cellIs" dxfId="36" priority="5" operator="greaterThan">
      <formula>0</formula>
    </cfRule>
  </conditionalFormatting>
  <conditionalFormatting sqref="J27">
    <cfRule type="cellIs" dxfId="35" priority="4" operator="greaterThan">
      <formula>0</formula>
    </cfRule>
  </conditionalFormatting>
  <conditionalFormatting sqref="M27:N27">
    <cfRule type="cellIs" dxfId="34" priority="3" operator="greaterThan">
      <formula>0</formula>
    </cfRule>
  </conditionalFormatting>
  <conditionalFormatting sqref="Q16:R16">
    <cfRule type="cellIs" dxfId="33" priority="2" operator="greaterThan">
      <formula>0</formula>
    </cfRule>
  </conditionalFormatting>
  <conditionalFormatting sqref="Q27:R27">
    <cfRule type="cellIs" dxfId="32" priority="1" operator="greaterThan">
      <formula>0</formula>
    </cfRule>
  </conditionalFormatting>
  <pageMargins left="0.7" right="0.7" top="0.75" bottom="0.75" header="0.3" footer="0.3"/>
  <pageSetup paperSize="9" scale="52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C23"/>
  <sheetViews>
    <sheetView zoomScale="80" zoomScaleNormal="80" zoomScaleSheetLayoutView="87" workbookViewId="0"/>
  </sheetViews>
  <sheetFormatPr defaultColWidth="8.85546875" defaultRowHeight="14.25" x14ac:dyDescent="0.25"/>
  <cols>
    <col min="1" max="1" width="137.85546875" style="147" customWidth="1"/>
    <col min="2" max="2" width="3.85546875" style="5" customWidth="1"/>
    <col min="3" max="3" width="11.140625" style="157" customWidth="1"/>
    <col min="4" max="16384" width="8.85546875" style="5"/>
  </cols>
  <sheetData>
    <row r="1" spans="1:3" ht="28.35" customHeight="1" x14ac:dyDescent="0.25">
      <c r="A1" s="140" t="s">
        <v>113</v>
      </c>
      <c r="B1" s="24"/>
      <c r="C1" s="152" t="s">
        <v>43</v>
      </c>
    </row>
    <row r="2" spans="1:3" ht="18.75" thickBot="1" x14ac:dyDescent="0.3">
      <c r="A2" s="141"/>
      <c r="B2" s="24"/>
      <c r="C2" s="152"/>
    </row>
    <row r="3" spans="1:3" ht="19.350000000000001" customHeight="1" x14ac:dyDescent="0.25">
      <c r="A3" s="142" t="s">
        <v>103</v>
      </c>
      <c r="B3" s="46"/>
      <c r="C3" s="153"/>
    </row>
    <row r="4" spans="1:3" ht="19.350000000000001" customHeight="1" x14ac:dyDescent="0.25">
      <c r="A4" s="143" t="s">
        <v>114</v>
      </c>
      <c r="B4" s="47"/>
      <c r="C4" s="154"/>
    </row>
    <row r="5" spans="1:3" ht="19.350000000000001" customHeight="1" x14ac:dyDescent="0.25">
      <c r="A5" s="142" t="s">
        <v>4</v>
      </c>
      <c r="B5" s="46"/>
      <c r="C5" s="154"/>
    </row>
    <row r="6" spans="1:3" ht="19.350000000000001" customHeight="1" x14ac:dyDescent="0.25">
      <c r="A6" s="142" t="s">
        <v>5</v>
      </c>
      <c r="B6" s="46"/>
      <c r="C6" s="154"/>
    </row>
    <row r="7" spans="1:3" ht="34.700000000000003" customHeight="1" x14ac:dyDescent="0.25">
      <c r="A7" s="142" t="s">
        <v>104</v>
      </c>
      <c r="B7" s="46"/>
      <c r="C7" s="154"/>
    </row>
    <row r="8" spans="1:3" ht="39" customHeight="1" x14ac:dyDescent="0.25">
      <c r="A8" s="143" t="s">
        <v>105</v>
      </c>
      <c r="B8" s="47"/>
      <c r="C8" s="154"/>
    </row>
    <row r="9" spans="1:3" ht="28.5" x14ac:dyDescent="0.25">
      <c r="A9" s="143" t="s">
        <v>6</v>
      </c>
      <c r="B9" s="47"/>
      <c r="C9" s="154"/>
    </row>
    <row r="10" spans="1:3" ht="30.6" customHeight="1" x14ac:dyDescent="0.25">
      <c r="A10" s="144" t="s">
        <v>64</v>
      </c>
      <c r="B10" s="47"/>
      <c r="C10" s="154"/>
    </row>
    <row r="11" spans="1:3" ht="37.700000000000003" customHeight="1" x14ac:dyDescent="0.25">
      <c r="A11" s="145" t="s">
        <v>7</v>
      </c>
      <c r="B11" s="46"/>
      <c r="C11" s="154"/>
    </row>
    <row r="12" spans="1:3" ht="25.7" customHeight="1" x14ac:dyDescent="0.25">
      <c r="A12" s="144" t="s">
        <v>8</v>
      </c>
      <c r="B12" s="47"/>
      <c r="C12" s="154"/>
    </row>
    <row r="13" spans="1:3" ht="25.7" customHeight="1" x14ac:dyDescent="0.25">
      <c r="A13" s="145" t="s">
        <v>106</v>
      </c>
      <c r="B13" s="46"/>
      <c r="C13" s="154"/>
    </row>
    <row r="14" spans="1:3" ht="25.7" customHeight="1" thickBot="1" x14ac:dyDescent="0.3">
      <c r="A14" s="145" t="s">
        <v>107</v>
      </c>
      <c r="B14" s="46"/>
      <c r="C14" s="155"/>
    </row>
    <row r="15" spans="1:3" ht="25.7" customHeight="1" x14ac:dyDescent="0.25">
      <c r="A15" s="146"/>
      <c r="B15" s="11"/>
      <c r="C15" s="156"/>
    </row>
    <row r="16" spans="1:3" ht="15" thickBot="1" x14ac:dyDescent="0.3"/>
    <row r="17" spans="1:3" ht="21.6" customHeight="1" x14ac:dyDescent="0.25">
      <c r="A17" s="148" t="s">
        <v>53</v>
      </c>
      <c r="B17" s="12"/>
      <c r="C17" s="153"/>
    </row>
    <row r="18" spans="1:3" ht="21.6" customHeight="1" x14ac:dyDescent="0.25">
      <c r="A18" s="148" t="s">
        <v>133</v>
      </c>
      <c r="B18" s="12"/>
      <c r="C18" s="154"/>
    </row>
    <row r="19" spans="1:3" ht="31.5" customHeight="1" thickBot="1" x14ac:dyDescent="0.3">
      <c r="A19" s="148" t="s">
        <v>55</v>
      </c>
      <c r="B19" s="11"/>
      <c r="C19" s="155"/>
    </row>
    <row r="20" spans="1:3" x14ac:dyDescent="0.25">
      <c r="A20" s="149"/>
    </row>
    <row r="22" spans="1:3" ht="19.350000000000001" customHeight="1" x14ac:dyDescent="0.25">
      <c r="A22" s="150" t="s">
        <v>65</v>
      </c>
      <c r="B22" s="44"/>
    </row>
    <row r="23" spans="1:3" ht="19.350000000000001" customHeight="1" x14ac:dyDescent="0.25">
      <c r="A23" s="151" t="s">
        <v>66</v>
      </c>
      <c r="B23" s="48"/>
    </row>
  </sheetData>
  <sheetProtection algorithmName="SHA-512" hashValue="NVunI17cbIEgTVjL4zsDUtfOdNPhi4m4kJO36k8Ol5+gDha9qe3WEk+27vIZ/nMmUvFC/J0BzNNoIR6XOCbuDg==" saltValue="ijF0X0iSDgWUaIJQJhRK5w==" spinCount="100000" sheet="1" objects="1" scenarios="1"/>
  <protectedRanges>
    <protectedRange algorithmName="SHA-512" hashValue="ONxlsNUjlV/VXyzO743XMZwDx9IlmO833d586eyunAfd/RI2eYoH0EUBxpE4Nfo1XqOyxrTyeYVYbN4knPlqjg==" saltValue="0zIBstSI5bcZas0aWF1jXA==" spinCount="100000" sqref="C3:C14 C17:C19" name="Interval1"/>
  </protectedRanges>
  <conditionalFormatting sqref="C3:C19">
    <cfRule type="containsText" dxfId="31" priority="1" operator="containsText" text="N/A">
      <formula>NOT(ISERROR(SEARCH("N/A",C3)))</formula>
    </cfRule>
    <cfRule type="containsText" dxfId="30" priority="2" operator="containsText" text="P">
      <formula>NOT(ISERROR(SEARCH("P",C3)))</formula>
    </cfRule>
    <cfRule type="containsText" dxfId="29" priority="3" operator="containsText" text="No">
      <formula>NOT(ISERROR(SEARCH("No",C3)))</formula>
    </cfRule>
    <cfRule type="containsText" dxfId="28" priority="4" operator="containsText" text="Sí">
      <formula>NOT(ISERROR(SEARCH("Sí",C3)))</formula>
    </cfRule>
  </conditionalFormatting>
  <hyperlinks>
    <hyperlink ref="A23" location="'Quadre comandament'!A1" display="&lt; Tornar al quadre de comandament"/>
    <hyperlink ref="A22" location="'2'!A1" display="Següent &gt;"/>
  </hyperlinks>
  <pageMargins left="0.7" right="0.7" top="0.75" bottom="0.75" header="0.3" footer="0.3"/>
  <pageSetup paperSize="9" scale="9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Full2!$A$2:$A$5</xm:f>
          </x14:formula1>
          <xm:sqref>C17:C19 C4:C15</xm:sqref>
        </x14:dataValidation>
        <x14:dataValidation type="list" allowBlank="1" showInputMessage="1" showErrorMessage="1">
          <x14:formula1>
            <xm:f>Full2!$A$2:$A$5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C24"/>
  <sheetViews>
    <sheetView zoomScale="80" zoomScaleNormal="80" zoomScaleSheetLayoutView="70" workbookViewId="0"/>
  </sheetViews>
  <sheetFormatPr defaultColWidth="8.85546875" defaultRowHeight="14.25" x14ac:dyDescent="0.2"/>
  <cols>
    <col min="1" max="1" width="161.5703125" style="5" bestFit="1" customWidth="1"/>
    <col min="2" max="2" width="4.5703125" style="5" customWidth="1"/>
    <col min="3" max="3" width="10.140625" style="22" bestFit="1" customWidth="1"/>
    <col min="4" max="16384" width="8.85546875" style="4"/>
  </cols>
  <sheetData>
    <row r="1" spans="1:3" ht="24" customHeight="1" x14ac:dyDescent="0.2">
      <c r="A1" s="35" t="s">
        <v>62</v>
      </c>
      <c r="B1" s="24"/>
      <c r="C1" s="25" t="s">
        <v>43</v>
      </c>
    </row>
    <row r="2" spans="1:3" ht="12.6" customHeight="1" thickBot="1" x14ac:dyDescent="0.25">
      <c r="A2" s="24"/>
      <c r="B2" s="24"/>
      <c r="C2" s="25"/>
    </row>
    <row r="3" spans="1:3" ht="24" customHeight="1" x14ac:dyDescent="0.2">
      <c r="A3" s="65" t="s">
        <v>12</v>
      </c>
      <c r="B3" s="11"/>
      <c r="C3" s="153"/>
    </row>
    <row r="4" spans="1:3" ht="27.95" customHeight="1" x14ac:dyDescent="0.2">
      <c r="A4" s="65" t="s">
        <v>108</v>
      </c>
      <c r="B4" s="11"/>
      <c r="C4" s="154"/>
    </row>
    <row r="5" spans="1:3" ht="24" customHeight="1" x14ac:dyDescent="0.2">
      <c r="A5" s="65" t="s">
        <v>9</v>
      </c>
      <c r="B5" s="11"/>
      <c r="C5" s="154"/>
    </row>
    <row r="6" spans="1:3" ht="24" customHeight="1" x14ac:dyDescent="0.2">
      <c r="A6" s="65" t="s">
        <v>10</v>
      </c>
      <c r="B6" s="11"/>
      <c r="C6" s="154"/>
    </row>
    <row r="7" spans="1:3" ht="48" customHeight="1" x14ac:dyDescent="0.2">
      <c r="A7" s="65" t="s">
        <v>127</v>
      </c>
      <c r="B7" s="11"/>
      <c r="C7" s="154"/>
    </row>
    <row r="8" spans="1:3" ht="33" customHeight="1" x14ac:dyDescent="0.2">
      <c r="A8" s="65" t="s">
        <v>56</v>
      </c>
      <c r="B8" s="11"/>
      <c r="C8" s="154"/>
    </row>
    <row r="9" spans="1:3" ht="24" customHeight="1" x14ac:dyDescent="0.2">
      <c r="A9" s="65" t="s">
        <v>11</v>
      </c>
      <c r="B9" s="11"/>
      <c r="C9" s="154"/>
    </row>
    <row r="10" spans="1:3" ht="34.700000000000003" customHeight="1" x14ac:dyDescent="0.2">
      <c r="A10" s="65" t="s">
        <v>13</v>
      </c>
      <c r="B10" s="11"/>
      <c r="C10" s="154"/>
    </row>
    <row r="11" spans="1:3" ht="24" customHeight="1" x14ac:dyDescent="0.2">
      <c r="A11" s="65" t="s">
        <v>14</v>
      </c>
      <c r="B11" s="11"/>
      <c r="C11" s="154"/>
    </row>
    <row r="12" spans="1:3" ht="34.700000000000003" customHeight="1" x14ac:dyDescent="0.2">
      <c r="A12" s="63" t="s">
        <v>15</v>
      </c>
      <c r="B12" s="26"/>
      <c r="C12" s="154"/>
    </row>
    <row r="13" spans="1:3" ht="24" customHeight="1" x14ac:dyDescent="0.2">
      <c r="A13" s="62" t="s">
        <v>44</v>
      </c>
      <c r="B13" s="26"/>
      <c r="C13" s="154"/>
    </row>
    <row r="14" spans="1:3" ht="24" customHeight="1" x14ac:dyDescent="0.2">
      <c r="A14" s="62" t="s">
        <v>109</v>
      </c>
      <c r="B14" s="26"/>
      <c r="C14" s="154"/>
    </row>
    <row r="15" spans="1:3" ht="29.45" customHeight="1" thickBot="1" x14ac:dyDescent="0.25">
      <c r="A15" s="62" t="s">
        <v>45</v>
      </c>
      <c r="B15" s="26"/>
      <c r="C15" s="155"/>
    </row>
    <row r="16" spans="1:3" ht="24" customHeight="1" thickBot="1" x14ac:dyDescent="0.25">
      <c r="A16" s="56"/>
    </row>
    <row r="17" spans="1:3" ht="24" customHeight="1" x14ac:dyDescent="0.2">
      <c r="A17" s="66" t="s">
        <v>110</v>
      </c>
      <c r="B17" s="11"/>
      <c r="C17" s="153"/>
    </row>
    <row r="18" spans="1:3" ht="24" customHeight="1" x14ac:dyDescent="0.2">
      <c r="A18" s="66" t="s">
        <v>111</v>
      </c>
      <c r="B18" s="11"/>
      <c r="C18" s="154"/>
    </row>
    <row r="19" spans="1:3" ht="24" customHeight="1" x14ac:dyDescent="0.2">
      <c r="A19" s="66" t="s">
        <v>81</v>
      </c>
      <c r="B19" s="11"/>
      <c r="C19" s="154"/>
    </row>
    <row r="20" spans="1:3" ht="24" customHeight="1" thickBot="1" x14ac:dyDescent="0.25">
      <c r="A20" s="66" t="s">
        <v>83</v>
      </c>
      <c r="B20" s="11"/>
      <c r="C20" s="155"/>
    </row>
    <row r="21" spans="1:3" ht="24" customHeight="1" x14ac:dyDescent="0.2">
      <c r="A21" s="54"/>
      <c r="B21" s="11"/>
      <c r="C21" s="34"/>
    </row>
    <row r="23" spans="1:3" ht="19.7" customHeight="1" x14ac:dyDescent="0.2">
      <c r="A23" s="36" t="s">
        <v>65</v>
      </c>
      <c r="B23" s="44"/>
    </row>
    <row r="24" spans="1:3" ht="19.7" customHeight="1" x14ac:dyDescent="0.2">
      <c r="A24" s="37" t="s">
        <v>66</v>
      </c>
      <c r="B24" s="48"/>
    </row>
  </sheetData>
  <sheetProtection algorithmName="SHA-512" hashValue="j8zyGTEe1+8InmzWoyU8YtS9BQ5cziJQpO81gHRVx1rRcuiQg1spPH2FnR8UkFfY1IZXI4g+jdxaUloqT9LTLw==" saltValue="fcpl2Qpw1Rl83L4rqGPRVQ==" spinCount="100000" sheet="1" objects="1" scenarios="1"/>
  <protectedRanges>
    <protectedRange algorithmName="SHA-512" hashValue="TlpewR9Dx60s6UwtZHTmwYERGdjkNwSrOH37DOJ1m5rvudqmQp4h6zdsFnX6AIKzY6ZqBkr3/bxqHqE3n7ezlA==" saltValue="mRm/KL6n9GMrZ4LFcYcqnw==" spinCount="100000" sqref="C3:C15 C17:C20" name="Interval1"/>
  </protectedRanges>
  <conditionalFormatting sqref="C3:C20">
    <cfRule type="containsText" dxfId="27" priority="5" operator="containsText" text="N/A">
      <formula>NOT(ISERROR(SEARCH("N/A",C3)))</formula>
    </cfRule>
    <cfRule type="containsText" dxfId="26" priority="6" operator="containsText" text="P">
      <formula>NOT(ISERROR(SEARCH("P",C3)))</formula>
    </cfRule>
    <cfRule type="containsText" dxfId="25" priority="7" operator="containsText" text="No">
      <formula>NOT(ISERROR(SEARCH("No",C3)))</formula>
    </cfRule>
    <cfRule type="containsText" dxfId="24" priority="8" operator="containsText" text="Sí">
      <formula>NOT(ISERROR(SEARCH("Sí",C3)))</formula>
    </cfRule>
  </conditionalFormatting>
  <hyperlinks>
    <hyperlink ref="A23" location="'3'!A1" display="Següent &gt;"/>
    <hyperlink ref="A24" location="'Quadre comandament'!A1" display="&lt; Tornar al quadre de comandament"/>
  </hyperlinks>
  <pageMargins left="0.7" right="0.7" top="0.75" bottom="0.75" header="0.3" footer="0.3"/>
  <pageSetup paperSize="9" scale="88" fitToHeight="0" orientation="landscape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C3:C15 C17:C21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C14"/>
  <sheetViews>
    <sheetView zoomScale="80" zoomScaleNormal="80" zoomScaleSheetLayoutView="87" workbookViewId="0">
      <selection activeCell="D24" sqref="D24"/>
    </sheetView>
  </sheetViews>
  <sheetFormatPr defaultColWidth="8.85546875" defaultRowHeight="14.25" x14ac:dyDescent="0.2"/>
  <cols>
    <col min="1" max="1" width="112.140625" style="5" customWidth="1"/>
    <col min="2" max="2" width="4.85546875" style="5" customWidth="1"/>
    <col min="3" max="3" width="10.140625" style="22" bestFit="1" customWidth="1"/>
    <col min="4" max="16384" width="8.85546875" style="4"/>
  </cols>
  <sheetData>
    <row r="1" spans="1:3" ht="22.7" customHeight="1" x14ac:dyDescent="0.2">
      <c r="A1" s="35" t="s">
        <v>63</v>
      </c>
      <c r="B1" s="24"/>
      <c r="C1" s="25" t="s">
        <v>43</v>
      </c>
    </row>
    <row r="2" spans="1:3" ht="18.75" thickBot="1" x14ac:dyDescent="0.25">
      <c r="A2" s="24"/>
      <c r="B2" s="24"/>
      <c r="C2" s="25"/>
    </row>
    <row r="3" spans="1:3" ht="42" customHeight="1" x14ac:dyDescent="0.2">
      <c r="A3" s="68" t="s">
        <v>128</v>
      </c>
      <c r="B3" s="46"/>
      <c r="C3" s="153"/>
    </row>
    <row r="4" spans="1:3" ht="45" customHeight="1" x14ac:dyDescent="0.2">
      <c r="A4" s="68" t="s">
        <v>112</v>
      </c>
      <c r="B4" s="46"/>
      <c r="C4" s="154"/>
    </row>
    <row r="5" spans="1:3" ht="36.6" customHeight="1" x14ac:dyDescent="0.2">
      <c r="A5" s="68" t="s">
        <v>130</v>
      </c>
      <c r="B5" s="46"/>
      <c r="C5" s="154"/>
    </row>
    <row r="6" spans="1:3" ht="39.6" customHeight="1" x14ac:dyDescent="0.2">
      <c r="A6" s="67" t="s">
        <v>16</v>
      </c>
      <c r="B6" s="46"/>
      <c r="C6" s="154"/>
    </row>
    <row r="7" spans="1:3" ht="33" customHeight="1" x14ac:dyDescent="0.2">
      <c r="A7" s="67" t="s">
        <v>115</v>
      </c>
      <c r="B7" s="46"/>
      <c r="C7" s="154"/>
    </row>
    <row r="8" spans="1:3" ht="29.25" customHeight="1" thickBot="1" x14ac:dyDescent="0.25">
      <c r="A8" s="67" t="s">
        <v>17</v>
      </c>
      <c r="B8" s="46"/>
      <c r="C8" s="155"/>
    </row>
    <row r="9" spans="1:3" ht="15" thickBot="1" x14ac:dyDescent="0.25">
      <c r="A9" s="59"/>
      <c r="B9" s="7"/>
    </row>
    <row r="10" spans="1:3" ht="21" customHeight="1" thickBot="1" x14ac:dyDescent="0.25">
      <c r="A10" s="69" t="s">
        <v>82</v>
      </c>
      <c r="B10" s="49"/>
      <c r="C10" s="158"/>
    </row>
    <row r="11" spans="1:3" ht="21" customHeight="1" x14ac:dyDescent="0.2">
      <c r="A11" s="4"/>
      <c r="B11" s="4"/>
      <c r="C11" s="4"/>
    </row>
    <row r="12" spans="1:3" x14ac:dyDescent="0.2">
      <c r="A12" s="22"/>
      <c r="B12" s="22"/>
    </row>
    <row r="13" spans="1:3" ht="19.350000000000001" customHeight="1" x14ac:dyDescent="0.2">
      <c r="A13" s="36" t="s">
        <v>65</v>
      </c>
      <c r="B13" s="44"/>
    </row>
    <row r="14" spans="1:3" ht="19.350000000000001" customHeight="1" x14ac:dyDescent="0.2">
      <c r="A14" s="37" t="s">
        <v>66</v>
      </c>
      <c r="B14" s="45"/>
    </row>
  </sheetData>
  <sheetProtection algorithmName="SHA-512" hashValue="sNsQ4CugeY+IvIo07wQxM2zR5ZPw93Z4eOsK+4xarREbapcBpOA250IuORwZppeu4XsFlnje8QRL8j8XRET3JA==" saltValue="vgts43FmciBKyzOoAOVuYw==" spinCount="100000" sheet="1" objects="1" scenarios="1"/>
  <protectedRanges>
    <protectedRange algorithmName="SHA-512" hashValue="Xu9lRgKYI/Cj+ZmkOITvXcI8m1aVSqBWBBDLF1cdCcSZtxP9E7hF1uyuLyCB38ZKdZEErzXL4qA06akPp3useg==" saltValue="ibLsX2JCMscRWcY6Lt5dQw==" spinCount="100000" sqref="C3:C8 C10" name="Interval1"/>
  </protectedRanges>
  <conditionalFormatting sqref="C3:C10">
    <cfRule type="containsText" dxfId="23" priority="1" operator="containsText" text="N/A">
      <formula>NOT(ISERROR(SEARCH("N/A",C3)))</formula>
    </cfRule>
    <cfRule type="containsText" dxfId="22" priority="2" operator="containsText" text="P">
      <formula>NOT(ISERROR(SEARCH("P",C3)))</formula>
    </cfRule>
    <cfRule type="containsText" dxfId="21" priority="3" operator="containsText" text="No">
      <formula>NOT(ISERROR(SEARCH("No",C3)))</formula>
    </cfRule>
    <cfRule type="containsText" dxfId="20" priority="4" operator="containsText" text="Sí">
      <formula>NOT(ISERROR(SEARCH("Sí",C3)))</formula>
    </cfRule>
  </conditionalFormatting>
  <hyperlinks>
    <hyperlink ref="A13" location="'4'!A1" display="Següent &gt;"/>
    <hyperlink ref="A14" location="'Quadre comandament'!A1" display="&lt; Tornar al quadre de comandament"/>
  </hyperlinks>
  <pageMargins left="0.7" right="0.7" top="0.75" bottom="0.75" header="0.3" footer="0.3"/>
  <pageSetup paperSize="9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C10 C3:C8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D11"/>
  <sheetViews>
    <sheetView zoomScale="80" zoomScaleNormal="80" zoomScaleSheetLayoutView="87" workbookViewId="0"/>
  </sheetViews>
  <sheetFormatPr defaultColWidth="8.85546875" defaultRowHeight="14.25" x14ac:dyDescent="0.2"/>
  <cols>
    <col min="1" max="1" width="124.85546875" style="5" bestFit="1" customWidth="1"/>
    <col min="2" max="2" width="5.85546875" style="4" customWidth="1"/>
    <col min="3" max="16384" width="8.85546875" style="4"/>
  </cols>
  <sheetData>
    <row r="1" spans="1:4" ht="24" customHeight="1" x14ac:dyDescent="0.25">
      <c r="A1" s="35" t="s">
        <v>67</v>
      </c>
      <c r="B1" s="40"/>
      <c r="C1" s="25" t="s">
        <v>43</v>
      </c>
    </row>
    <row r="2" spans="1:4" ht="16.7" customHeight="1" thickBot="1" x14ac:dyDescent="0.3">
      <c r="A2" s="24"/>
      <c r="B2" s="40"/>
      <c r="C2" s="25"/>
    </row>
    <row r="3" spans="1:4" ht="18.600000000000001" customHeight="1" x14ac:dyDescent="0.2">
      <c r="A3" s="71" t="s">
        <v>46</v>
      </c>
      <c r="C3" s="159"/>
    </row>
    <row r="4" spans="1:4" ht="18.600000000000001" customHeight="1" x14ac:dyDescent="0.2">
      <c r="A4" s="71" t="s">
        <v>18</v>
      </c>
      <c r="C4" s="160"/>
    </row>
    <row r="5" spans="1:4" ht="27" customHeight="1" thickBot="1" x14ac:dyDescent="0.25">
      <c r="A5" s="70" t="s">
        <v>19</v>
      </c>
      <c r="C5" s="161"/>
    </row>
    <row r="6" spans="1:4" ht="15" thickBot="1" x14ac:dyDescent="0.25">
      <c r="A6" s="59"/>
      <c r="C6" s="52"/>
      <c r="D6" s="21"/>
    </row>
    <row r="7" spans="1:4" ht="29.25" thickBot="1" x14ac:dyDescent="0.25">
      <c r="A7" s="72" t="s">
        <v>116</v>
      </c>
      <c r="B7" s="20"/>
      <c r="C7" s="162"/>
    </row>
    <row r="8" spans="1:4" x14ac:dyDescent="0.2">
      <c r="A8" s="53"/>
      <c r="B8" s="20"/>
      <c r="C8" s="52"/>
    </row>
    <row r="9" spans="1:4" x14ac:dyDescent="0.2">
      <c r="A9" s="4"/>
      <c r="B9" s="42"/>
      <c r="D9" s="21"/>
    </row>
    <row r="10" spans="1:4" ht="19.7" customHeight="1" x14ac:dyDescent="0.2">
      <c r="A10" s="36" t="s">
        <v>65</v>
      </c>
      <c r="B10" s="43"/>
    </row>
    <row r="11" spans="1:4" ht="19.7" customHeight="1" x14ac:dyDescent="0.2">
      <c r="A11" s="37" t="s">
        <v>66</v>
      </c>
    </row>
  </sheetData>
  <sheetProtection algorithmName="SHA-512" hashValue="BY50jVIcN1QFqffanIUt+HTgPRKxZYaqLumRY/hkhjbDuMMXX8Ry8i7VHxaJ4IHybwOwfbCA2gXqIoWxnZnO6w==" saltValue="LyYdsYgKVye+Up1MNxLALw==" spinCount="100000" sheet="1" objects="1" scenarios="1"/>
  <protectedRanges>
    <protectedRange algorithmName="SHA-512" hashValue="SanXS1u9Au0+A7bQrXkn+EbIXRahIdfAP8C5MizInE3L2hLiq/p35hcpHWG7/Z/ZHW2wKV1ZxX5AJ0lqdwBkCA==" saltValue="vA1Kb3EdqcVeLrmiVbplLQ==" spinCount="100000" sqref="C3:C5 C7" name="Interval1"/>
  </protectedRanges>
  <conditionalFormatting sqref="C3:C8">
    <cfRule type="containsText" dxfId="19" priority="1" operator="containsText" text="N/A">
      <formula>NOT(ISERROR(SEARCH("N/A",C3)))</formula>
    </cfRule>
    <cfRule type="containsText" dxfId="18" priority="2" operator="containsText" text="P">
      <formula>NOT(ISERROR(SEARCH("P",C3)))</formula>
    </cfRule>
    <cfRule type="containsText" dxfId="17" priority="3" operator="containsText" text="No">
      <formula>NOT(ISERROR(SEARCH("No",C3)))</formula>
    </cfRule>
    <cfRule type="containsText" dxfId="16" priority="4" operator="containsText" text="Sí">
      <formula>NOT(ISERROR(SEARCH("Sí",C3)))</formula>
    </cfRule>
  </conditionalFormatting>
  <hyperlinks>
    <hyperlink ref="A10" location="'5'!A1" display="Següent &gt;"/>
    <hyperlink ref="A11" location="'Quadre comandament'!A1" display="&lt; Tornar al quadre de comandament"/>
  </hyperlinks>
  <pageMargins left="0.7" right="0.7" top="0.75" bottom="0.75" header="0.3" footer="0.3"/>
  <pageSetup paperSize="9" scale="88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C3:C8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C24"/>
  <sheetViews>
    <sheetView zoomScale="80" zoomScaleNormal="80" zoomScaleSheetLayoutView="87" workbookViewId="0">
      <selection activeCell="F15" sqref="F15"/>
    </sheetView>
  </sheetViews>
  <sheetFormatPr defaultColWidth="8.85546875" defaultRowHeight="14.25" x14ac:dyDescent="0.2"/>
  <cols>
    <col min="1" max="1" width="121.85546875" style="4" customWidth="1"/>
    <col min="2" max="2" width="5.85546875" style="4" customWidth="1"/>
    <col min="3" max="3" width="10.140625" style="4" bestFit="1" customWidth="1"/>
    <col min="4" max="16384" width="8.85546875" style="4"/>
  </cols>
  <sheetData>
    <row r="1" spans="1:3" ht="26.45" customHeight="1" x14ac:dyDescent="0.25">
      <c r="A1" s="35" t="s">
        <v>68</v>
      </c>
      <c r="B1" s="40"/>
      <c r="C1" s="25" t="s">
        <v>43</v>
      </c>
    </row>
    <row r="2" spans="1:3" ht="12.6" customHeight="1" thickBot="1" x14ac:dyDescent="0.3">
      <c r="A2" s="40"/>
      <c r="B2" s="40"/>
      <c r="C2" s="25"/>
    </row>
    <row r="3" spans="1:3" ht="16.350000000000001" customHeight="1" x14ac:dyDescent="0.2">
      <c r="A3" s="65" t="s">
        <v>20</v>
      </c>
      <c r="B3" s="20"/>
      <c r="C3" s="163"/>
    </row>
    <row r="4" spans="1:3" ht="17.45" customHeight="1" x14ac:dyDescent="0.2">
      <c r="A4" s="65" t="s">
        <v>21</v>
      </c>
      <c r="B4" s="20"/>
      <c r="C4" s="164"/>
    </row>
    <row r="5" spans="1:3" ht="18" customHeight="1" x14ac:dyDescent="0.2">
      <c r="A5" s="65" t="s">
        <v>22</v>
      </c>
      <c r="B5" s="20"/>
      <c r="C5" s="164"/>
    </row>
    <row r="6" spans="1:3" ht="18" customHeight="1" x14ac:dyDescent="0.2">
      <c r="A6" s="65" t="s">
        <v>117</v>
      </c>
      <c r="B6" s="20"/>
      <c r="C6" s="164"/>
    </row>
    <row r="7" spans="1:3" ht="28.5" x14ac:dyDescent="0.2">
      <c r="A7" s="65" t="s">
        <v>23</v>
      </c>
      <c r="B7" s="20"/>
      <c r="C7" s="164"/>
    </row>
    <row r="8" spans="1:3" ht="28.5" x14ac:dyDescent="0.2">
      <c r="A8" s="65" t="s">
        <v>118</v>
      </c>
      <c r="B8" s="20"/>
      <c r="C8" s="164"/>
    </row>
    <row r="9" spans="1:3" ht="28.5" x14ac:dyDescent="0.2">
      <c r="A9" s="65" t="s">
        <v>24</v>
      </c>
      <c r="B9" s="20"/>
      <c r="C9" s="164"/>
    </row>
    <row r="10" spans="1:3" ht="28.5" x14ac:dyDescent="0.2">
      <c r="A10" s="64" t="s">
        <v>47</v>
      </c>
      <c r="B10" s="20"/>
      <c r="C10" s="164"/>
    </row>
    <row r="11" spans="1:3" ht="28.5" x14ac:dyDescent="0.2">
      <c r="A11" s="64" t="s">
        <v>119</v>
      </c>
      <c r="B11" s="20"/>
      <c r="C11" s="164"/>
    </row>
    <row r="12" spans="1:3" ht="17.45" customHeight="1" x14ac:dyDescent="0.2">
      <c r="A12" s="64" t="s">
        <v>25</v>
      </c>
      <c r="B12" s="20"/>
      <c r="C12" s="164"/>
    </row>
    <row r="13" spans="1:3" ht="28.5" x14ac:dyDescent="0.2">
      <c r="A13" s="64" t="s">
        <v>120</v>
      </c>
      <c r="B13" s="20"/>
      <c r="C13" s="164"/>
    </row>
    <row r="14" spans="1:3" ht="28.5" x14ac:dyDescent="0.2">
      <c r="A14" s="64" t="s">
        <v>26</v>
      </c>
      <c r="B14" s="20"/>
      <c r="C14" s="164"/>
    </row>
    <row r="15" spans="1:3" ht="20.45" customHeight="1" x14ac:dyDescent="0.2">
      <c r="A15" s="64" t="s">
        <v>121</v>
      </c>
      <c r="B15" s="20"/>
      <c r="C15" s="164"/>
    </row>
    <row r="16" spans="1:3" ht="29.25" thickBot="1" x14ac:dyDescent="0.25">
      <c r="A16" s="64" t="s">
        <v>27</v>
      </c>
      <c r="B16" s="20"/>
      <c r="C16" s="165"/>
    </row>
    <row r="17" spans="1:3" ht="15" thickBot="1" x14ac:dyDescent="0.25">
      <c r="A17" s="57"/>
      <c r="B17" s="20"/>
    </row>
    <row r="18" spans="1:3" s="7" customFormat="1" ht="19.7" customHeight="1" x14ac:dyDescent="0.25">
      <c r="A18" s="66" t="s">
        <v>57</v>
      </c>
      <c r="B18" s="46"/>
      <c r="C18" s="166"/>
    </row>
    <row r="19" spans="1:3" s="7" customFormat="1" ht="19.7" customHeight="1" x14ac:dyDescent="0.25">
      <c r="A19" s="66" t="s">
        <v>58</v>
      </c>
      <c r="B19" s="46"/>
      <c r="C19" s="167"/>
    </row>
    <row r="20" spans="1:3" s="7" customFormat="1" ht="19.7" customHeight="1" thickBot="1" x14ac:dyDescent="0.3">
      <c r="A20" s="66" t="s">
        <v>84</v>
      </c>
      <c r="B20" s="46"/>
      <c r="C20" s="168"/>
    </row>
    <row r="21" spans="1:3" x14ac:dyDescent="0.2">
      <c r="A21" s="58"/>
      <c r="B21" s="42"/>
    </row>
    <row r="22" spans="1:3" x14ac:dyDescent="0.2">
      <c r="B22" s="43"/>
    </row>
    <row r="23" spans="1:3" s="5" customFormat="1" ht="19.350000000000001" customHeight="1" x14ac:dyDescent="0.25">
      <c r="A23" s="36" t="s">
        <v>65</v>
      </c>
    </row>
    <row r="24" spans="1:3" s="5" customFormat="1" ht="19.350000000000001" customHeight="1" x14ac:dyDescent="0.25">
      <c r="A24" s="37" t="s">
        <v>66</v>
      </c>
    </row>
  </sheetData>
  <sheetProtection algorithmName="SHA-512" hashValue="Qx7P9JVttx0eFKppWWE+pT0Gk8czmsrsUIqZXSCKSEdGRm8sSusydeTJ0jIHGK+hqpWlZ6i4RIaybHDnn5NMjQ==" saltValue="rn9W/dml8gFHm2cC4MBnvg==" spinCount="100000" sheet="1" objects="1" scenarios="1"/>
  <protectedRanges>
    <protectedRange algorithmName="SHA-512" hashValue="1qzn/ifz/KE6kWbQuy6/7TfJHnKhPtQQt8ybH301aWLFOQGMfOxT+scUSla13W8lcQvBzocVwclFs6ZNbTRwkQ==" saltValue="eRTmuZKU8kw8S8nubUYCww==" spinCount="100000" sqref="C3:C16 C18:C20" name="Interval1"/>
  </protectedRanges>
  <conditionalFormatting sqref="C3:C20">
    <cfRule type="containsText" dxfId="15" priority="5" operator="containsText" text="N/A">
      <formula>NOT(ISERROR(SEARCH("N/A",C3)))</formula>
    </cfRule>
    <cfRule type="containsText" dxfId="14" priority="6" operator="containsText" text="P">
      <formula>NOT(ISERROR(SEARCH("P",C3)))</formula>
    </cfRule>
    <cfRule type="containsText" dxfId="13" priority="7" operator="containsText" text="No">
      <formula>NOT(ISERROR(SEARCH("No",C3)))</formula>
    </cfRule>
    <cfRule type="containsText" dxfId="12" priority="8" operator="containsText" text="Sí">
      <formula>NOT(ISERROR(SEARCH("Sí",C3)))</formula>
    </cfRule>
  </conditionalFormatting>
  <hyperlinks>
    <hyperlink ref="A23" location="'6'!A1" display="Següent &gt;"/>
    <hyperlink ref="A24" location="'Quadre comandament'!A1" display="&lt; Tornar al quadre de comandament"/>
  </hyperlinks>
  <pageMargins left="0.7" right="0.7" top="0.75" bottom="0.75" header="0.3" footer="0.3"/>
  <pageSetup paperSize="9" scale="95" fitToWidth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C3:C16 C18:C20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479A"/>
    <pageSetUpPr fitToPage="1"/>
  </sheetPr>
  <dimension ref="A1:C18"/>
  <sheetViews>
    <sheetView zoomScale="80" zoomScaleNormal="80" zoomScaleSheetLayoutView="87" workbookViewId="0">
      <selection activeCell="C6" sqref="C6"/>
    </sheetView>
  </sheetViews>
  <sheetFormatPr defaultColWidth="8.85546875" defaultRowHeight="15" x14ac:dyDescent="0.25"/>
  <cols>
    <col min="1" max="1" width="111.42578125" style="5" customWidth="1"/>
    <col min="2" max="2" width="4" style="3" customWidth="1"/>
    <col min="3" max="16384" width="8.85546875" style="3"/>
  </cols>
  <sheetData>
    <row r="1" spans="1:3" ht="18.75" x14ac:dyDescent="0.3">
      <c r="A1" s="35" t="s">
        <v>69</v>
      </c>
      <c r="B1" s="38"/>
      <c r="C1" s="39" t="s">
        <v>43</v>
      </c>
    </row>
    <row r="2" spans="1:3" ht="19.5" thickBot="1" x14ac:dyDescent="0.35">
      <c r="A2" s="24"/>
      <c r="B2" s="38"/>
      <c r="C2" s="39"/>
    </row>
    <row r="3" spans="1:3" ht="28.5" x14ac:dyDescent="0.25">
      <c r="A3" s="68" t="s">
        <v>122</v>
      </c>
      <c r="B3" s="10"/>
      <c r="C3" s="169"/>
    </row>
    <row r="4" spans="1:3" ht="28.5" x14ac:dyDescent="0.25">
      <c r="A4" s="68" t="s">
        <v>30</v>
      </c>
      <c r="B4" s="10"/>
      <c r="C4" s="170"/>
    </row>
    <row r="5" spans="1:3" x14ac:dyDescent="0.25">
      <c r="A5" s="68" t="s">
        <v>28</v>
      </c>
      <c r="B5" s="10"/>
      <c r="C5" s="170"/>
    </row>
    <row r="6" spans="1:3" ht="28.5" x14ac:dyDescent="0.25">
      <c r="A6" s="68" t="s">
        <v>31</v>
      </c>
      <c r="B6" s="10"/>
      <c r="C6" s="170"/>
    </row>
    <row r="7" spans="1:3" x14ac:dyDescent="0.25">
      <c r="A7" s="68" t="s">
        <v>29</v>
      </c>
      <c r="B7" s="10"/>
      <c r="C7" s="170"/>
    </row>
    <row r="8" spans="1:3" ht="28.5" x14ac:dyDescent="0.25">
      <c r="A8" s="67" t="s">
        <v>32</v>
      </c>
      <c r="B8" s="10"/>
      <c r="C8" s="170"/>
    </row>
    <row r="9" spans="1:3" ht="28.5" x14ac:dyDescent="0.25">
      <c r="A9" s="67" t="s">
        <v>129</v>
      </c>
      <c r="B9" s="10"/>
      <c r="C9" s="170"/>
    </row>
    <row r="10" spans="1:3" ht="29.25" thickBot="1" x14ac:dyDescent="0.3">
      <c r="A10" s="67" t="s">
        <v>33</v>
      </c>
      <c r="B10" s="10"/>
      <c r="C10" s="171"/>
    </row>
    <row r="11" spans="1:3" ht="15.75" thickBot="1" x14ac:dyDescent="0.3">
      <c r="A11" s="59"/>
    </row>
    <row r="12" spans="1:3" ht="28.5" x14ac:dyDescent="0.25">
      <c r="A12" s="72" t="s">
        <v>123</v>
      </c>
      <c r="B12" s="10"/>
      <c r="C12" s="169"/>
    </row>
    <row r="13" spans="1:3" x14ac:dyDescent="0.25">
      <c r="A13" s="72" t="s">
        <v>85</v>
      </c>
      <c r="B13" s="10"/>
      <c r="C13" s="170"/>
    </row>
    <row r="14" spans="1:3" ht="29.25" thickBot="1" x14ac:dyDescent="0.3">
      <c r="A14" s="72" t="s">
        <v>86</v>
      </c>
      <c r="B14" s="60"/>
      <c r="C14" s="171"/>
    </row>
    <row r="15" spans="1:3" x14ac:dyDescent="0.25">
      <c r="A15" s="54"/>
      <c r="B15" s="60"/>
      <c r="C15" s="9"/>
    </row>
    <row r="16" spans="1:3" x14ac:dyDescent="0.25">
      <c r="A16" s="12"/>
      <c r="B16" s="60"/>
      <c r="C16" s="9"/>
    </row>
    <row r="17" spans="1:2" s="8" customFormat="1" ht="18" customHeight="1" x14ac:dyDescent="0.25">
      <c r="A17" s="36" t="s">
        <v>65</v>
      </c>
      <c r="B17" s="50"/>
    </row>
    <row r="18" spans="1:2" s="8" customFormat="1" ht="18" customHeight="1" x14ac:dyDescent="0.25">
      <c r="A18" s="37" t="s">
        <v>66</v>
      </c>
      <c r="B18" s="51"/>
    </row>
  </sheetData>
  <sheetProtection algorithmName="SHA-512" hashValue="ebpV/Hk83n1titor2Wy1l8CLmQYurbAIGIqz1xXYQhSo5fpxszAV02YWd7eJ1YAsAsIYG2bOilyUxV0ofTcbGA==" saltValue="9EsXW4Z4fiWPK2TioedpZw==" spinCount="100000" sheet="1" objects="1" scenarios="1"/>
  <protectedRanges>
    <protectedRange algorithmName="SHA-512" hashValue="ygrx3SIsC9fjrJ5XUiFVUCnGTvySn+dxZwPeHe1KbzBhYltAiS+N/E/oriGeBB0Pck6trb8nD6P/OTKHtZ6lvQ==" saltValue="7eUT9MMIBbDns2pteUfAgQ==" spinCount="100000" sqref="C3:C10 C12:C14" name="Interval1"/>
  </protectedRanges>
  <conditionalFormatting sqref="C3:C10 C12:C14">
    <cfRule type="containsText" dxfId="11" priority="5" operator="containsText" text="N/A">
      <formula>NOT(ISERROR(SEARCH("N/A",C3)))</formula>
    </cfRule>
    <cfRule type="containsText" dxfId="10" priority="6" operator="containsText" text="P">
      <formula>NOT(ISERROR(SEARCH("P",C3)))</formula>
    </cfRule>
    <cfRule type="containsText" dxfId="9" priority="7" operator="containsText" text="No">
      <formula>NOT(ISERROR(SEARCH("No",C3)))</formula>
    </cfRule>
    <cfRule type="containsText" dxfId="8" priority="8" operator="containsText" text="Sí">
      <formula>NOT(ISERROR(SEARCH("Sí",C3)))</formula>
    </cfRule>
  </conditionalFormatting>
  <hyperlinks>
    <hyperlink ref="A17" location="'7'!A1" display="Següent &gt;"/>
    <hyperlink ref="A18" location="'Quadre comandament'!A1" display="&lt; Tornar al quadre de comandament"/>
  </hyperlinks>
  <pageMargins left="0.7" right="0.7" top="0.75" bottom="0.75" header="0.3" footer="0.3"/>
  <pageSetup paperSize="9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Full2!$A$2:$A$5</xm:f>
          </x14:formula1>
          <xm:sqref>C3:C10 C12:C16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12</vt:i4>
      </vt:variant>
      <vt:variant>
        <vt:lpstr>Intervals amb nom</vt:lpstr>
      </vt:variant>
      <vt:variant>
        <vt:i4>10</vt:i4>
      </vt:variant>
    </vt:vector>
  </HeadingPairs>
  <TitlesOfParts>
    <vt:vector size="22" baseType="lpstr">
      <vt:lpstr>Control</vt:lpstr>
      <vt:lpstr>Instruccions</vt:lpstr>
      <vt:lpstr>Quadre comandament</vt:lpstr>
      <vt:lpstr>1</vt:lpstr>
      <vt:lpstr>2</vt:lpstr>
      <vt:lpstr>3</vt:lpstr>
      <vt:lpstr>4</vt:lpstr>
      <vt:lpstr>5</vt:lpstr>
      <vt:lpstr>6</vt:lpstr>
      <vt:lpstr>7</vt:lpstr>
      <vt:lpstr>8</vt:lpstr>
      <vt:lpstr>Full2</vt:lpstr>
      <vt:lpstr>'1'!Àrea_d'impressió</vt:lpstr>
      <vt:lpstr>'2'!Àrea_d'impressió</vt:lpstr>
      <vt:lpstr>'3'!Àrea_d'impressió</vt:lpstr>
      <vt:lpstr>'4'!Àrea_d'impressió</vt:lpstr>
      <vt:lpstr>'5'!Àrea_d'impressió</vt:lpstr>
      <vt:lpstr>'6'!Àrea_d'impressió</vt:lpstr>
      <vt:lpstr>'7'!Àrea_d'impressió</vt:lpstr>
      <vt:lpstr>'8'!Àrea_d'impressió</vt:lpstr>
      <vt:lpstr>Instruccions!Àrea_d'impressió</vt:lpstr>
      <vt:lpstr>'Quadre comandament'!Àrea_d'impressió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Eina de verificació perspectiva de gènere interseccionalitat</dc:title>
  <dc:creator>Departament de Salut</dc:creator>
  <cp:keywords>Eina, Perspectiva de gènere, interseccionalitat, quadre de comandament</cp:keywords>
  <cp:lastModifiedBy>Departament de Salut</cp:lastModifiedBy>
  <cp:lastPrinted>2021-11-03T09:11:23Z</cp:lastPrinted>
  <dcterms:created xsi:type="dcterms:W3CDTF">2019-03-15T11:03:41Z</dcterms:created>
  <dcterms:modified xsi:type="dcterms:W3CDTF">2021-11-05T12:59:39Z</dcterms:modified>
</cp:coreProperties>
</file>